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activeTab="3"/>
  </bookViews>
  <sheets>
    <sheet name="IS" sheetId="1" r:id="rId1"/>
    <sheet name="BS" sheetId="2" r:id="rId2"/>
    <sheet name="StmtEquity" sheetId="3" r:id="rId3"/>
    <sheet name="Cashflow" sheetId="4" r:id="rId4"/>
  </sheets>
  <definedNames>
    <definedName name="_xlnm.Print_Area" localSheetId="1">'BS'!$A$1:$G$68</definedName>
    <definedName name="_xlnm.Print_Area" localSheetId="3">'Cashflow'!$A$1:$H$71</definedName>
    <definedName name="_xlnm.Print_Area" localSheetId="0">'IS'!$A$1:$H$48</definedName>
    <definedName name="_xlnm.Print_Area" localSheetId="2">'StmtEquity'!$A$1:$M$48</definedName>
  </definedNames>
  <calcPr fullCalcOnLoad="1"/>
</workbook>
</file>

<file path=xl/sharedStrings.xml><?xml version="1.0" encoding="utf-8"?>
<sst xmlns="http://schemas.openxmlformats.org/spreadsheetml/2006/main" count="268" uniqueCount="161">
  <si>
    <t>INDIVIDUAL QUARTER</t>
  </si>
  <si>
    <t>CUMULATIVE QUARTER</t>
  </si>
  <si>
    <t>Current</t>
  </si>
  <si>
    <t>Year</t>
  </si>
  <si>
    <t>Quarter</t>
  </si>
  <si>
    <t>Preceding</t>
  </si>
  <si>
    <t>Corresponding</t>
  </si>
  <si>
    <t>To date</t>
  </si>
  <si>
    <t>Period</t>
  </si>
  <si>
    <t>RM'000</t>
  </si>
  <si>
    <t>Revenue</t>
  </si>
  <si>
    <t>(The figures have not been audited)</t>
  </si>
  <si>
    <t>Gross profit</t>
  </si>
  <si>
    <t>Other operating income</t>
  </si>
  <si>
    <t>Administrative expenses</t>
  </si>
  <si>
    <t>Finance costs</t>
  </si>
  <si>
    <t>Profit before taxation</t>
  </si>
  <si>
    <t>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</si>
  <si>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</si>
  <si>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</si>
  <si>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</si>
  <si>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</si>
  <si>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</si>
  <si>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</si>
  <si>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</si>
  <si>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</si>
  <si>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</si>
  <si>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</si>
  <si>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</si>
  <si>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</si>
  <si>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</si>
  <si>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FINANCED BY:</t>
  </si>
  <si>
    <t>Share capital</t>
  </si>
  <si>
    <t>Retained profits</t>
  </si>
  <si>
    <t>Shareholders' funds</t>
  </si>
  <si>
    <t>NON-CURRENT LIABILITIES</t>
  </si>
  <si>
    <t>NET CURRENT ASSETS</t>
  </si>
  <si>
    <t>Total</t>
  </si>
  <si>
    <t>Retained</t>
  </si>
  <si>
    <t>profits</t>
  </si>
  <si>
    <t>Distributable</t>
  </si>
  <si>
    <t>Share</t>
  </si>
  <si>
    <t>Capital</t>
  </si>
  <si>
    <t>CONDENSED CONSOLIDATED INCOME STATEMENT</t>
  </si>
  <si>
    <t>CONDENSED CONSOLIDATED BALANCE SHEET</t>
  </si>
  <si>
    <t>CONDENSED CONSOLIDATED STATEMENT OF CHANGES IN EQUITY</t>
  </si>
  <si>
    <t>CONDENSED CONSOLIDATED CASHFLOW STATEMENT</t>
  </si>
  <si>
    <t>Adjustments for:</t>
  </si>
  <si>
    <t>Depreciation</t>
  </si>
  <si>
    <t>Interest expense</t>
  </si>
  <si>
    <t>Operating profit before working capital changes</t>
  </si>
  <si>
    <t>Receivables</t>
  </si>
  <si>
    <t>Payables</t>
  </si>
  <si>
    <t>Tax paid</t>
  </si>
  <si>
    <t>Interest paid</t>
  </si>
  <si>
    <t>CASHFLOWS FROM INVESTING ACTIVITIES</t>
  </si>
  <si>
    <t>Interest income</t>
  </si>
  <si>
    <t>Purchase of property, plant and equipment</t>
  </si>
  <si>
    <t>Interest received</t>
  </si>
  <si>
    <t xml:space="preserve">CASH AND CASH EQUIVALENTS AT BEGINNING </t>
  </si>
  <si>
    <t>OF THE QUARTER</t>
  </si>
  <si>
    <t xml:space="preserve">CASH AND CASH EQUIVALENTS AT END </t>
  </si>
  <si>
    <t>For The First Quarter Ended 31 March 2006</t>
  </si>
  <si>
    <t>31 Mar 2006</t>
  </si>
  <si>
    <t>31 Mar 2005</t>
  </si>
  <si>
    <t>31 Dec 05</t>
  </si>
  <si>
    <t>31 Mar 06</t>
  </si>
  <si>
    <t xml:space="preserve"> </t>
  </si>
  <si>
    <t>31 Mar 2005*</t>
  </si>
  <si>
    <t>N/A</t>
  </si>
  <si>
    <t>Cost of sales</t>
  </si>
  <si>
    <t>Selling and distribution expenses</t>
  </si>
  <si>
    <t>Other operating expenses</t>
  </si>
  <si>
    <t>Audited</t>
  </si>
  <si>
    <t>Inventories</t>
  </si>
  <si>
    <t>Other receivables, prepayments and deposits</t>
  </si>
  <si>
    <t>Short term borrowings</t>
  </si>
  <si>
    <t>Profit for the financial year</t>
  </si>
  <si>
    <t>Foreign</t>
  </si>
  <si>
    <t>Exchange</t>
  </si>
  <si>
    <t>Reserve</t>
  </si>
  <si>
    <t>Revaluation</t>
  </si>
  <si>
    <t>3 months ended 31 March 2006</t>
  </si>
  <si>
    <t>Issued pursuant to Rights Issue</t>
  </si>
  <si>
    <t>Profit for the financial period</t>
  </si>
  <si>
    <t>At 31 March 2006</t>
  </si>
  <si>
    <t>Proceeds from disposal of property, plant and equipment</t>
  </si>
  <si>
    <t>Repayment of bankers' acceptance</t>
  </si>
  <si>
    <t>Proceeds from issuance of shares</t>
  </si>
  <si>
    <t>To date*</t>
  </si>
  <si>
    <t>Current year</t>
  </si>
  <si>
    <t>Earnings per share (sen):</t>
  </si>
  <si>
    <t>Basic</t>
  </si>
  <si>
    <t>Diluted</t>
  </si>
  <si>
    <t>quarter</t>
  </si>
  <si>
    <t>At 31 December 2005 (audited)</t>
  </si>
  <si>
    <t xml:space="preserve">Net loss not recognised in the </t>
  </si>
  <si>
    <t xml:space="preserve">   income statement</t>
  </si>
  <si>
    <t>EFFECTS OF CHANGES IN FOREIGN EXCHANGE</t>
  </si>
  <si>
    <t>Cash used in operations</t>
  </si>
  <si>
    <t>(restated)</t>
  </si>
  <si>
    <t xml:space="preserve">*     </t>
  </si>
  <si>
    <t>This is the first Interim Financial Statements on the consolidated results for the financial period ended 31 March 2006 announced by the Company in compliance with Bursa Malaysia Securities Berhad's ("Bursa Securities") requirements in conjunction with the admission of the Company to the Second Board of Bursa Securities. As this is the first quarterly report being drawn up, there are no comparative figures for the preceding year's corresponding quarter.</t>
  </si>
  <si>
    <t>This is the first Interim Financial Statements on the consolidated results for the financial period ended 31 March 2006 announced by the Company in compliance with Bursa Securities requirements in conjunction with the admission of the Company to the Second Board of Bursa Securities. As this is the first quarterly report being drawn up, there are no comparative figures for the preceding year's corresponding quarter.</t>
  </si>
  <si>
    <t>*</t>
  </si>
  <si>
    <t>UMS-NEIKEN GROUP BERHAD (650473-V)</t>
  </si>
  <si>
    <t>Issue of shares</t>
  </si>
  <si>
    <t>Dividend</t>
  </si>
  <si>
    <t xml:space="preserve">At 1 January 2005 </t>
  </si>
  <si>
    <t>Negative</t>
  </si>
  <si>
    <t>Goodwill On</t>
  </si>
  <si>
    <t>Consolidation</t>
  </si>
  <si>
    <t>Gains not taken to income statement</t>
  </si>
  <si>
    <t>- acquisition of subsidiaries</t>
  </si>
  <si>
    <t>- foreign exchange difference</t>
  </si>
  <si>
    <t>Effects of adopting FRS 3</t>
  </si>
  <si>
    <t>#</t>
  </si>
  <si>
    <t>At 1 January 2006, as previously stated</t>
  </si>
  <si>
    <t>At 1 January 2006, as restated</t>
  </si>
  <si>
    <t>Allowance for doubtful debts</t>
  </si>
  <si>
    <t>Amortisation of development expenditure</t>
  </si>
  <si>
    <t>Gain on disposal of property, plant and equipment</t>
  </si>
  <si>
    <t>Development expenditure incurred</t>
  </si>
  <si>
    <t>Repayment by intermediate holding company</t>
  </si>
  <si>
    <t>Repayment by related companies</t>
  </si>
  <si>
    <t>Repayments to related parties</t>
  </si>
  <si>
    <t>Advances to associates</t>
  </si>
  <si>
    <t>Dividends paid</t>
  </si>
  <si>
    <t>Net repayment of bills payable</t>
  </si>
  <si>
    <t>Repayment of short term loan</t>
  </si>
  <si>
    <t>Repayment of loans</t>
  </si>
  <si>
    <t>A14</t>
  </si>
  <si>
    <t>Investment in associates</t>
  </si>
  <si>
    <t>Investment in shares</t>
  </si>
  <si>
    <t>Development expenditure</t>
  </si>
  <si>
    <t>Amount owing by a related company</t>
  </si>
  <si>
    <t>Amount owing by associates</t>
  </si>
  <si>
    <t>Amount owing by intermediate holding company</t>
  </si>
  <si>
    <t>Amount owing by related parties</t>
  </si>
  <si>
    <t>Tax recoverable</t>
  </si>
  <si>
    <t>Dividend payable</t>
  </si>
  <si>
    <t>Bank overdrafts</t>
  </si>
  <si>
    <t>Exchange fluctuation reserve</t>
  </si>
  <si>
    <t>Share premium</t>
  </si>
  <si>
    <t>Term loans</t>
  </si>
  <si>
    <t>Deferred taxation</t>
  </si>
  <si>
    <t>Fixed deposits with licensed banks</t>
  </si>
  <si>
    <t>This is prepared based on the consolidated results of the Group for the financial period ended 31 March 2006 and is to be read in conjunction with the Notes to the Interim Financial Report and the Prospectus dated 3 April 2006.</t>
  </si>
  <si>
    <t>The unaudited condensed consolidated balance sheet should be read in conjunction with the Notes to the Interim Financial Report and the Group's audited financial statements for the financial year ended 31 December 2005 as disclosed in the Prospectus dated 3 April 2006.</t>
  </si>
  <si>
    <t>Net Assets per share based on number of shares in issue (RM)</t>
  </si>
  <si>
    <t>B13</t>
  </si>
  <si>
    <t>&lt;----------------------------Non-distributable------------------------&gt;</t>
  </si>
  <si>
    <t>Amount owing to related parties</t>
  </si>
  <si>
    <t>Net cash for operating activities</t>
  </si>
  <si>
    <t>Net cash from investing activities</t>
  </si>
  <si>
    <t>CASHFLOWS FOR OPERATING ACTIVITIES</t>
  </si>
  <si>
    <t>CASHFLOWS FOR FINANCING ACTIVITIES</t>
  </si>
  <si>
    <t>NET DECREASE IN CASH AND CASH EQUIVALENTS</t>
  </si>
  <si>
    <t>Net cash for financing activities</t>
  </si>
  <si>
    <t>Net assets per share as at 31 March 2006 is arrived at based on the Group's Net Assets of RM38.08 million over the number of ordinary shares of in issue of 70,500,000 shares of RM0.50 each.  Net Assets per share as at 31 December 2005 was arrived at based on the Group's Net Assets of RM34.66 million over the number of ordinary shares of 66,785,472 shares of RM0.50 each.</t>
  </si>
  <si>
    <t>200 shares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</si>
</sst>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s>
  <fonts count="5">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justify" vertical="top"/>
    </xf>
    <xf numFmtId="43" fontId="2" fillId="0" borderId="0" xfId="15" applyFont="1" applyAlignment="1">
      <alignment vertical="top"/>
    </xf>
    <xf numFmtId="173" fontId="2" fillId="0" borderId="0" xfId="15" applyNumberFormat="1" applyFont="1" applyAlignment="1">
      <alignment vertical="top"/>
    </xf>
    <xf numFmtId="173" fontId="2" fillId="0" borderId="1" xfId="15" applyNumberFormat="1" applyFont="1" applyBorder="1" applyAlignment="1">
      <alignment vertical="top"/>
    </xf>
    <xf numFmtId="173"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3" fontId="2" fillId="0" borderId="0" xfId="15" applyNumberFormat="1" applyFont="1" applyBorder="1" applyAlignment="1">
      <alignment vertical="top"/>
    </xf>
    <xf numFmtId="173" fontId="2" fillId="0" borderId="0" xfId="15" applyNumberFormat="1" applyFont="1" applyBorder="1" applyAlignment="1">
      <alignment horizontal="right" vertical="top"/>
    </xf>
    <xf numFmtId="173" fontId="1" fillId="0" borderId="0" xfId="15" applyNumberFormat="1" applyFont="1" applyBorder="1" applyAlignment="1" quotePrefix="1">
      <alignment horizontal="right" vertical="top"/>
    </xf>
    <xf numFmtId="173" fontId="2" fillId="0" borderId="3" xfId="15" applyNumberFormat="1" applyFont="1" applyBorder="1" applyAlignment="1">
      <alignment vertical="top"/>
    </xf>
    <xf numFmtId="173" fontId="2" fillId="0" borderId="4" xfId="15" applyNumberFormat="1" applyFont="1" applyBorder="1" applyAlignment="1">
      <alignment vertical="top"/>
    </xf>
    <xf numFmtId="173" fontId="2" fillId="0" borderId="0" xfId="0" applyNumberFormat="1" applyFont="1" applyAlignment="1">
      <alignment vertical="top"/>
    </xf>
    <xf numFmtId="0" fontId="1" fillId="0" borderId="0" xfId="0" applyFont="1" applyBorder="1" applyAlignment="1">
      <alignment vertical="top"/>
    </xf>
    <xf numFmtId="173" fontId="2" fillId="0" borderId="0" xfId="15" applyNumberFormat="1" applyFont="1" applyBorder="1" applyAlignment="1" quotePrefix="1">
      <alignment horizontal="right" vertical="top"/>
    </xf>
    <xf numFmtId="173" fontId="2" fillId="0" borderId="0" xfId="15" applyNumberFormat="1" applyFont="1" applyFill="1" applyBorder="1" applyAlignment="1">
      <alignment vertical="top"/>
    </xf>
    <xf numFmtId="173" fontId="2" fillId="0" borderId="0" xfId="15" applyNumberFormat="1" applyFont="1" applyFill="1" applyBorder="1" applyAlignment="1">
      <alignment horizontal="right" vertical="top"/>
    </xf>
    <xf numFmtId="173" fontId="2" fillId="0" borderId="1" xfId="15" applyNumberFormat="1" applyFont="1" applyFill="1" applyBorder="1" applyAlignment="1">
      <alignment vertical="top"/>
    </xf>
    <xf numFmtId="173" fontId="2" fillId="0" borderId="1"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173" fontId="2" fillId="0" borderId="3" xfId="15" applyNumberFormat="1" applyFont="1" applyFill="1" applyBorder="1" applyAlignment="1">
      <alignment vertical="top"/>
    </xf>
    <xf numFmtId="173" fontId="2" fillId="0" borderId="5" xfId="15" applyNumberFormat="1" applyFont="1" applyFill="1" applyBorder="1" applyAlignment="1">
      <alignment vertical="top"/>
    </xf>
    <xf numFmtId="0" fontId="3" fillId="0" borderId="0" xfId="0" applyFont="1" applyAlignment="1">
      <alignment vertical="top"/>
    </xf>
    <xf numFmtId="173" fontId="2" fillId="0" borderId="0" xfId="15" applyNumberFormat="1" applyFont="1" applyFill="1" applyAlignment="1">
      <alignment vertical="top"/>
    </xf>
    <xf numFmtId="0" fontId="2" fillId="0" borderId="0" xfId="0" applyFont="1" applyFill="1" applyAlignment="1">
      <alignment vertical="top"/>
    </xf>
    <xf numFmtId="173" fontId="2" fillId="0" borderId="0" xfId="15" applyNumberFormat="1" applyFont="1" applyAlignment="1">
      <alignment horizontal="right" vertical="top"/>
    </xf>
    <xf numFmtId="173" fontId="2" fillId="0" borderId="2" xfId="15" applyNumberFormat="1" applyFont="1" applyBorder="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43" fontId="1" fillId="0" borderId="0" xfId="15" applyFont="1" applyAlignment="1">
      <alignment horizontal="center" vertical="top"/>
    </xf>
    <xf numFmtId="173" fontId="2" fillId="0" borderId="1" xfId="15" applyNumberFormat="1" applyFont="1" applyBorder="1" applyAlignment="1">
      <alignment horizontal="right" vertical="top"/>
    </xf>
    <xf numFmtId="173" fontId="2" fillId="0" borderId="3" xfId="15" applyNumberFormat="1" applyFont="1" applyBorder="1" applyAlignment="1">
      <alignment horizontal="right" vertical="top"/>
    </xf>
    <xf numFmtId="173" fontId="2" fillId="0" borderId="5" xfId="15" applyNumberFormat="1" applyFont="1" applyFill="1" applyBorder="1" applyAlignment="1">
      <alignment horizontal="right" vertical="top"/>
    </xf>
    <xf numFmtId="43" fontId="2" fillId="0" borderId="0" xfId="15" applyFont="1" applyBorder="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41" fontId="2" fillId="0" borderId="0" xfId="0" applyNumberFormat="1" applyFont="1" applyFill="1" applyAlignment="1">
      <alignment horizontal="right" vertical="top"/>
    </xf>
    <xf numFmtId="173" fontId="2" fillId="0" borderId="3" xfId="15" applyNumberFormat="1" applyFont="1" applyFill="1" applyBorder="1" applyAlignment="1">
      <alignment horizontal="right" vertical="top"/>
    </xf>
    <xf numFmtId="43" fontId="2" fillId="0" borderId="5" xfId="15" applyFont="1" applyBorder="1" applyAlignment="1">
      <alignment horizontal="right" vertical="top"/>
    </xf>
    <xf numFmtId="0" fontId="2" fillId="0" borderId="1" xfId="0" applyFont="1" applyBorder="1" applyAlignment="1">
      <alignment vertical="top"/>
    </xf>
    <xf numFmtId="173" fontId="2" fillId="0" borderId="1" xfId="0" applyNumberFormat="1" applyFont="1" applyBorder="1" applyAlignment="1">
      <alignment vertical="top"/>
    </xf>
    <xf numFmtId="9" fontId="2" fillId="0" borderId="0" xfId="19" applyFont="1" applyAlignment="1">
      <alignment vertical="top"/>
    </xf>
    <xf numFmtId="0" fontId="1" fillId="0" borderId="0" xfId="0" applyFont="1" applyAlignment="1">
      <alignment horizontal="center" vertical="top"/>
    </xf>
    <xf numFmtId="0" fontId="2" fillId="0" borderId="0" xfId="0" applyFont="1" applyAlignment="1">
      <alignment horizontal="justify" vertical="top"/>
    </xf>
    <xf numFmtId="43" fontId="1" fillId="0" borderId="0" xfId="15"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SheetLayoutView="100" workbookViewId="0" topLeftCell="A10">
      <selection activeCell="B52" sqref="B52:B56"/>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8" width="12.7109375" style="2" customWidth="1"/>
    <col min="9" max="16384" width="9.140625" style="2" customWidth="1"/>
  </cols>
  <sheetData>
    <row r="1" ht="15.75">
      <c r="A1" s="29" t="s">
        <v>105</v>
      </c>
    </row>
    <row r="2" ht="12.75">
      <c r="A2" s="1"/>
    </row>
    <row r="3" ht="12.75">
      <c r="A3" s="1" t="s">
        <v>43</v>
      </c>
    </row>
    <row r="4" ht="12.75">
      <c r="A4" s="1" t="s">
        <v>62</v>
      </c>
    </row>
    <row r="5" ht="12.75">
      <c r="A5" s="2" t="s">
        <v>11</v>
      </c>
    </row>
    <row r="8" spans="4:8" ht="12.75">
      <c r="D8" s="53" t="s">
        <v>0</v>
      </c>
      <c r="E8" s="53"/>
      <c r="G8" s="53" t="s">
        <v>1</v>
      </c>
      <c r="H8" s="53"/>
    </row>
    <row r="9" spans="4:8" ht="12.75">
      <c r="D9" s="3"/>
      <c r="E9" s="4" t="s">
        <v>5</v>
      </c>
      <c r="F9" s="3"/>
      <c r="G9" s="3"/>
      <c r="H9" s="4" t="s">
        <v>5</v>
      </c>
    </row>
    <row r="10" spans="4:8" ht="12.75">
      <c r="D10" s="4" t="s">
        <v>2</v>
      </c>
      <c r="E10" s="4" t="s">
        <v>3</v>
      </c>
      <c r="F10" s="3"/>
      <c r="G10" s="4" t="s">
        <v>2</v>
      </c>
      <c r="H10" s="4" t="s">
        <v>3</v>
      </c>
    </row>
    <row r="11" spans="4:8" ht="12.75">
      <c r="D11" s="4" t="s">
        <v>3</v>
      </c>
      <c r="E11" s="4" t="s">
        <v>6</v>
      </c>
      <c r="F11" s="3"/>
      <c r="G11" s="4" t="s">
        <v>3</v>
      </c>
      <c r="H11" s="4" t="s">
        <v>6</v>
      </c>
    </row>
    <row r="12" spans="4:8" ht="12.75">
      <c r="D12" s="4" t="s">
        <v>4</v>
      </c>
      <c r="E12" s="4" t="s">
        <v>4</v>
      </c>
      <c r="F12" s="3"/>
      <c r="G12" s="4" t="s">
        <v>7</v>
      </c>
      <c r="H12" s="4" t="s">
        <v>8</v>
      </c>
    </row>
    <row r="13" spans="4:8" ht="12.75">
      <c r="D13" s="4"/>
      <c r="E13" s="4"/>
      <c r="F13" s="3"/>
      <c r="G13" s="4"/>
      <c r="H13" s="4"/>
    </row>
    <row r="14" spans="4:8" ht="12.75">
      <c r="D14" s="5" t="s">
        <v>63</v>
      </c>
      <c r="E14" s="5" t="s">
        <v>68</v>
      </c>
      <c r="F14" s="3"/>
      <c r="G14" s="5" t="s">
        <v>63</v>
      </c>
      <c r="H14" s="5" t="s">
        <v>68</v>
      </c>
    </row>
    <row r="15" spans="3:8" ht="12.75">
      <c r="C15" s="1" t="s">
        <v>19</v>
      </c>
      <c r="D15" s="5" t="s">
        <v>9</v>
      </c>
      <c r="E15" s="5" t="s">
        <v>9</v>
      </c>
      <c r="G15" s="5" t="s">
        <v>9</v>
      </c>
      <c r="H15" s="5" t="s">
        <v>9</v>
      </c>
    </row>
    <row r="17" spans="1:8" ht="12.75">
      <c r="A17" s="2" t="s">
        <v>10</v>
      </c>
      <c r="D17" s="9">
        <v>22934</v>
      </c>
      <c r="E17" s="32" t="s">
        <v>69</v>
      </c>
      <c r="G17" s="9">
        <f>D17</f>
        <v>22934</v>
      </c>
      <c r="H17" s="32" t="s">
        <v>69</v>
      </c>
    </row>
    <row r="18" spans="4:8" ht="12.75">
      <c r="D18" s="30"/>
      <c r="E18" s="30"/>
      <c r="F18" s="31"/>
      <c r="G18" s="30"/>
      <c r="H18" s="30"/>
    </row>
    <row r="19" spans="1:8" ht="12.75">
      <c r="A19" s="2" t="s">
        <v>70</v>
      </c>
      <c r="D19" s="30">
        <v>-18691</v>
      </c>
      <c r="E19" s="32" t="s">
        <v>69</v>
      </c>
      <c r="F19" s="31"/>
      <c r="G19" s="9">
        <f>D19</f>
        <v>-18691</v>
      </c>
      <c r="H19" s="32" t="s">
        <v>69</v>
      </c>
    </row>
    <row r="20" spans="4:8" ht="12.75">
      <c r="D20" s="24"/>
      <c r="E20" s="24"/>
      <c r="F20" s="31"/>
      <c r="G20" s="24"/>
      <c r="H20" s="24"/>
    </row>
    <row r="21" spans="1:8" ht="12.75">
      <c r="A21" s="2" t="s">
        <v>12</v>
      </c>
      <c r="D21" s="30">
        <f>SUM(D17:D20)</f>
        <v>4243</v>
      </c>
      <c r="E21" s="32" t="s">
        <v>69</v>
      </c>
      <c r="F21" s="31"/>
      <c r="G21" s="30">
        <f>SUM(G17:G20)</f>
        <v>4243</v>
      </c>
      <c r="H21" s="32" t="s">
        <v>69</v>
      </c>
    </row>
    <row r="22" spans="4:8" ht="12.75">
      <c r="D22" s="30"/>
      <c r="E22" s="30"/>
      <c r="F22" s="31"/>
      <c r="G22" s="30"/>
      <c r="H22" s="30"/>
    </row>
    <row r="23" spans="1:8" ht="12.75">
      <c r="A23" s="2" t="s">
        <v>13</v>
      </c>
      <c r="D23" s="30">
        <v>294</v>
      </c>
      <c r="E23" s="32" t="s">
        <v>69</v>
      </c>
      <c r="F23" s="31"/>
      <c r="G23" s="9">
        <f>D23</f>
        <v>294</v>
      </c>
      <c r="H23" s="32" t="s">
        <v>69</v>
      </c>
    </row>
    <row r="24" spans="4:8" ht="12.75">
      <c r="D24" s="30"/>
      <c r="E24" s="30"/>
      <c r="F24" s="31"/>
      <c r="G24" s="30"/>
      <c r="H24" s="30"/>
    </row>
    <row r="25" spans="1:8" ht="12.75">
      <c r="A25" s="2" t="s">
        <v>71</v>
      </c>
      <c r="D25" s="30">
        <v>-837</v>
      </c>
      <c r="E25" s="32" t="s">
        <v>69</v>
      </c>
      <c r="F25" s="31"/>
      <c r="G25" s="9">
        <f>D25</f>
        <v>-837</v>
      </c>
      <c r="H25" s="32" t="s">
        <v>69</v>
      </c>
    </row>
    <row r="26" spans="4:8" ht="12.75">
      <c r="D26" s="30"/>
      <c r="E26" s="30"/>
      <c r="F26" s="31"/>
      <c r="G26" s="30"/>
      <c r="H26" s="30"/>
    </row>
    <row r="27" spans="1:8" ht="12.75">
      <c r="A27" s="2" t="s">
        <v>14</v>
      </c>
      <c r="D27" s="30">
        <v>-730</v>
      </c>
      <c r="E27" s="32" t="s">
        <v>69</v>
      </c>
      <c r="F27" s="31"/>
      <c r="G27" s="9">
        <f>D27</f>
        <v>-730</v>
      </c>
      <c r="H27" s="32" t="s">
        <v>69</v>
      </c>
    </row>
    <row r="28" spans="4:8" ht="12.75">
      <c r="D28" s="30"/>
      <c r="E28" s="30"/>
      <c r="F28" s="31"/>
      <c r="G28" s="30"/>
      <c r="H28" s="30"/>
    </row>
    <row r="29" spans="1:8" ht="12.75">
      <c r="A29" s="2" t="s">
        <v>72</v>
      </c>
      <c r="D29" s="30">
        <v>-212</v>
      </c>
      <c r="E29" s="32" t="s">
        <v>69</v>
      </c>
      <c r="F29" s="31"/>
      <c r="G29" s="9">
        <f>D29</f>
        <v>-212</v>
      </c>
      <c r="H29" s="32" t="s">
        <v>69</v>
      </c>
    </row>
    <row r="30" spans="4:8" ht="12.75">
      <c r="D30" s="22"/>
      <c r="E30" s="22"/>
      <c r="F30" s="41"/>
      <c r="G30" s="22"/>
      <c r="H30" s="22"/>
    </row>
    <row r="31" spans="1:8" ht="12.75">
      <c r="A31" s="2" t="s">
        <v>15</v>
      </c>
      <c r="D31" s="9">
        <v>-344</v>
      </c>
      <c r="E31" s="32" t="s">
        <v>69</v>
      </c>
      <c r="G31" s="9">
        <f>D31</f>
        <v>-344</v>
      </c>
      <c r="H31" s="32" t="s">
        <v>69</v>
      </c>
    </row>
    <row r="32" spans="4:8" ht="12.75">
      <c r="D32" s="10"/>
      <c r="E32" s="10"/>
      <c r="G32" s="10"/>
      <c r="H32" s="10"/>
    </row>
    <row r="33" spans="1:8" ht="12.75" customHeight="1">
      <c r="A33" s="1" t="s">
        <v>16</v>
      </c>
      <c r="D33" s="9">
        <f>SUM(D21:D32)</f>
        <v>2414</v>
      </c>
      <c r="E33" s="32" t="s">
        <v>69</v>
      </c>
      <c r="G33" s="9">
        <f>SUM(G21:G32)</f>
        <v>2414</v>
      </c>
      <c r="H33" s="32" t="s">
        <v>69</v>
      </c>
    </row>
    <row r="34" spans="4:8" ht="12.75">
      <c r="D34" s="9"/>
      <c r="E34" s="9"/>
      <c r="G34" s="9"/>
      <c r="H34" s="9"/>
    </row>
    <row r="35" spans="1:8" ht="12.75">
      <c r="A35" s="2" t="s">
        <v>17</v>
      </c>
      <c r="C35" s="2" t="s">
        <v>20</v>
      </c>
      <c r="D35" s="9">
        <f>-697+96</f>
        <v>-601</v>
      </c>
      <c r="E35" s="32" t="s">
        <v>69</v>
      </c>
      <c r="G35" s="9">
        <f>D35</f>
        <v>-601</v>
      </c>
      <c r="H35" s="32" t="s">
        <v>69</v>
      </c>
    </row>
    <row r="36" spans="4:8" ht="12.75" customHeight="1">
      <c r="D36" s="10"/>
      <c r="E36" s="10"/>
      <c r="G36" s="10"/>
      <c r="H36" s="10"/>
    </row>
    <row r="37" spans="1:8" ht="13.5" thickBot="1">
      <c r="A37" s="1" t="s">
        <v>18</v>
      </c>
      <c r="D37" s="11">
        <f>SUM(D33:D36)</f>
        <v>1813</v>
      </c>
      <c r="E37" s="33" t="s">
        <v>69</v>
      </c>
      <c r="G37" s="11">
        <f>SUM(G33:G36)</f>
        <v>1813</v>
      </c>
      <c r="H37" s="33" t="s">
        <v>69</v>
      </c>
    </row>
    <row r="38" spans="4:8" ht="12.75">
      <c r="D38" s="52"/>
      <c r="E38" s="8"/>
      <c r="H38" s="8"/>
    </row>
    <row r="39" spans="1:8" ht="12.75">
      <c r="A39" s="1" t="s">
        <v>91</v>
      </c>
      <c r="D39" s="9"/>
      <c r="E39" s="8"/>
      <c r="H39" s="8"/>
    </row>
    <row r="40" spans="1:8" ht="12.75">
      <c r="A40" s="2" t="s">
        <v>92</v>
      </c>
      <c r="C40" s="2" t="s">
        <v>150</v>
      </c>
      <c r="D40" s="40">
        <f>(D37/66945)*100</f>
        <v>2.7081932930017176</v>
      </c>
      <c r="E40" s="42" t="s">
        <v>69</v>
      </c>
      <c r="G40" s="40">
        <f>(G37/66945)*100</f>
        <v>2.7081932930017176</v>
      </c>
      <c r="H40" s="42" t="s">
        <v>69</v>
      </c>
    </row>
    <row r="41" spans="1:8" ht="13.5" thickBot="1">
      <c r="A41" s="2" t="s">
        <v>93</v>
      </c>
      <c r="D41" s="49" t="s">
        <v>69</v>
      </c>
      <c r="E41" s="49" t="s">
        <v>69</v>
      </c>
      <c r="G41" s="49" t="s">
        <v>69</v>
      </c>
      <c r="H41" s="49" t="s">
        <v>69</v>
      </c>
    </row>
    <row r="42" ht="12.75">
      <c r="D42" s="9"/>
    </row>
    <row r="43" spans="1:4" ht="12.75">
      <c r="A43" s="1" t="s">
        <v>21</v>
      </c>
      <c r="D43" s="9"/>
    </row>
    <row r="44" spans="1:8" ht="12.75">
      <c r="A44" s="54" t="s">
        <v>147</v>
      </c>
      <c r="B44" s="54"/>
      <c r="C44" s="54"/>
      <c r="D44" s="54"/>
      <c r="E44" s="54"/>
      <c r="F44" s="54"/>
      <c r="G44" s="54"/>
      <c r="H44" s="54"/>
    </row>
    <row r="45" spans="1:8" ht="25.5" customHeight="1">
      <c r="A45" s="54"/>
      <c r="B45" s="54"/>
      <c r="C45" s="54"/>
      <c r="D45" s="54"/>
      <c r="E45" s="54"/>
      <c r="F45" s="54"/>
      <c r="G45" s="54"/>
      <c r="H45" s="54"/>
    </row>
    <row r="47" spans="1:8" ht="63" customHeight="1">
      <c r="A47" s="7" t="s">
        <v>101</v>
      </c>
      <c r="B47" s="54" t="s">
        <v>102</v>
      </c>
      <c r="C47" s="54"/>
      <c r="D47" s="54"/>
      <c r="E47" s="54"/>
      <c r="F47" s="54"/>
      <c r="G47" s="54"/>
      <c r="H47" s="54"/>
    </row>
    <row r="48" spans="1:8" ht="12.75" customHeight="1">
      <c r="A48" s="7"/>
      <c r="B48" s="7"/>
      <c r="C48" s="7"/>
      <c r="D48" s="7"/>
      <c r="E48" s="7"/>
      <c r="F48" s="7"/>
      <c r="G48" s="7"/>
      <c r="H48" s="7"/>
    </row>
  </sheetData>
  <mergeCells count="4">
    <mergeCell ref="D8:E8"/>
    <mergeCell ref="G8:H8"/>
    <mergeCell ref="A44:H45"/>
    <mergeCell ref="B47:H47"/>
  </mergeCells>
  <printOptions/>
  <pageMargins left="0.75" right="0.75" top="1" bottom="0.63" header="0.5" footer="0.5"/>
  <pageSetup firstPageNumber="1" useFirstPageNumber="1" horizontalDpi="300" verticalDpi="300" orientation="portrait" paperSize="9"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dimension ref="A1:H68"/>
  <sheetViews>
    <sheetView view="pageBreakPreview" zoomScaleSheetLayoutView="100" workbookViewId="0" topLeftCell="A36">
      <selection activeCell="E56" sqref="E56"/>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spans="1:3" ht="15.75">
      <c r="A1" s="29" t="str">
        <f>'IS'!A1</f>
        <v>UMS-NEIKEN GROUP BERHAD (650473-V)</v>
      </c>
      <c r="B1" s="29"/>
      <c r="C1" s="1"/>
    </row>
    <row r="3" spans="1:3" ht="12.75">
      <c r="A3" s="1" t="s">
        <v>44</v>
      </c>
      <c r="C3" s="1"/>
    </row>
    <row r="4" spans="1:3" ht="12.75">
      <c r="A4" s="1" t="str">
        <f>'IS'!A4</f>
        <v>For The First Quarter Ended 31 March 2006</v>
      </c>
      <c r="C4" s="1"/>
    </row>
    <row r="5" spans="1:3" ht="12.75">
      <c r="A5" s="2" t="s">
        <v>11</v>
      </c>
      <c r="C5" s="1"/>
    </row>
    <row r="6" spans="3:5" ht="12.75">
      <c r="C6" s="1"/>
      <c r="E6" s="44" t="s">
        <v>90</v>
      </c>
    </row>
    <row r="7" spans="1:7" ht="12.75">
      <c r="A7" s="1"/>
      <c r="C7" s="1"/>
      <c r="E7" s="44" t="s">
        <v>94</v>
      </c>
      <c r="G7" s="45" t="s">
        <v>73</v>
      </c>
    </row>
    <row r="8" spans="4:7" ht="12.75">
      <c r="D8" s="3"/>
      <c r="E8" s="43" t="s">
        <v>66</v>
      </c>
      <c r="F8" s="5"/>
      <c r="G8" s="43" t="s">
        <v>65</v>
      </c>
    </row>
    <row r="9" spans="3:7" ht="12.75">
      <c r="C9" s="1"/>
      <c r="E9" s="5" t="s">
        <v>9</v>
      </c>
      <c r="F9" s="5"/>
      <c r="G9" s="43" t="s">
        <v>9</v>
      </c>
    </row>
    <row r="10" ht="12.75">
      <c r="G10" s="45" t="s">
        <v>100</v>
      </c>
    </row>
    <row r="11" spans="1:7" ht="12.75">
      <c r="A11" s="1" t="s">
        <v>22</v>
      </c>
      <c r="E11" s="14"/>
      <c r="F11" s="14"/>
      <c r="G11" s="15"/>
    </row>
    <row r="12" spans="1:7" ht="12.75">
      <c r="A12" s="2" t="s">
        <v>132</v>
      </c>
      <c r="E12" s="14">
        <v>114</v>
      </c>
      <c r="F12" s="14"/>
      <c r="G12" s="15">
        <v>114</v>
      </c>
    </row>
    <row r="13" spans="1:7" ht="12.75">
      <c r="A13" s="2" t="s">
        <v>23</v>
      </c>
      <c r="E13" s="14">
        <v>17474</v>
      </c>
      <c r="F13" s="14"/>
      <c r="G13" s="14">
        <v>16027</v>
      </c>
    </row>
    <row r="14" spans="1:7" ht="12.75">
      <c r="A14" s="2" t="s">
        <v>133</v>
      </c>
      <c r="E14" s="14">
        <v>3</v>
      </c>
      <c r="F14" s="14"/>
      <c r="G14" s="14">
        <v>3</v>
      </c>
    </row>
    <row r="15" spans="1:7" ht="12.75">
      <c r="A15" s="2" t="s">
        <v>134</v>
      </c>
      <c r="E15" s="14">
        <v>936</v>
      </c>
      <c r="G15" s="14">
        <v>895</v>
      </c>
    </row>
    <row r="16" spans="1:7" ht="12.75">
      <c r="A16" s="6"/>
      <c r="E16" s="14"/>
      <c r="F16" s="14"/>
      <c r="G16" s="14"/>
    </row>
    <row r="17" spans="1:7" ht="12.75">
      <c r="A17" s="1" t="s">
        <v>24</v>
      </c>
      <c r="E17" s="14"/>
      <c r="F17" s="14"/>
      <c r="G17" s="14"/>
    </row>
    <row r="18" spans="1:7" ht="12.75">
      <c r="A18" s="2" t="s">
        <v>74</v>
      </c>
      <c r="E18" s="14">
        <v>15420</v>
      </c>
      <c r="F18" s="14"/>
      <c r="G18" s="14">
        <v>15944</v>
      </c>
    </row>
    <row r="19" spans="1:7" ht="12.75">
      <c r="A19" s="2" t="s">
        <v>25</v>
      </c>
      <c r="E19" s="14">
        <v>26922</v>
      </c>
      <c r="F19" s="14"/>
      <c r="G19" s="14">
        <v>21559</v>
      </c>
    </row>
    <row r="20" spans="1:7" ht="12.75">
      <c r="A20" s="2" t="s">
        <v>75</v>
      </c>
      <c r="D20" s="5"/>
      <c r="E20" s="21">
        <v>2125</v>
      </c>
      <c r="F20" s="16"/>
      <c r="G20" s="21">
        <v>3579</v>
      </c>
    </row>
    <row r="21" spans="1:7" ht="12.75">
      <c r="A21" s="2" t="s">
        <v>137</v>
      </c>
      <c r="D21" s="5"/>
      <c r="E21" s="21">
        <v>0</v>
      </c>
      <c r="F21" s="16"/>
      <c r="G21" s="21">
        <v>1816</v>
      </c>
    </row>
    <row r="22" spans="1:7" ht="12.75">
      <c r="A22" s="2" t="s">
        <v>135</v>
      </c>
      <c r="D22" s="5"/>
      <c r="E22" s="21">
        <v>0</v>
      </c>
      <c r="F22" s="16"/>
      <c r="G22" s="21">
        <v>2301</v>
      </c>
    </row>
    <row r="23" spans="1:7" ht="12.75">
      <c r="A23" s="2" t="s">
        <v>136</v>
      </c>
      <c r="D23" s="5"/>
      <c r="E23" s="21">
        <v>172</v>
      </c>
      <c r="F23" s="16"/>
      <c r="G23" s="21">
        <v>399</v>
      </c>
    </row>
    <row r="24" spans="1:7" ht="12.75">
      <c r="A24" s="2" t="s">
        <v>138</v>
      </c>
      <c r="D24" s="5"/>
      <c r="E24" s="21">
        <v>6636</v>
      </c>
      <c r="F24" s="16"/>
      <c r="G24" s="21">
        <v>7833</v>
      </c>
    </row>
    <row r="25" spans="1:7" ht="12.75">
      <c r="A25" s="2" t="s">
        <v>139</v>
      </c>
      <c r="D25" s="5"/>
      <c r="E25" s="21">
        <v>63</v>
      </c>
      <c r="F25" s="16"/>
      <c r="G25" s="21">
        <v>13</v>
      </c>
    </row>
    <row r="26" spans="1:7" ht="12.75">
      <c r="A26" s="2" t="s">
        <v>146</v>
      </c>
      <c r="D26" s="5"/>
      <c r="E26" s="21">
        <v>1167</v>
      </c>
      <c r="F26" s="16"/>
      <c r="G26" s="21">
        <v>5735</v>
      </c>
    </row>
    <row r="27" spans="1:7" ht="12.75">
      <c r="A27" s="2" t="s">
        <v>26</v>
      </c>
      <c r="E27" s="14">
        <v>727</v>
      </c>
      <c r="F27" s="14"/>
      <c r="G27" s="14">
        <v>714</v>
      </c>
    </row>
    <row r="28" spans="5:7" ht="12.75">
      <c r="E28" s="17">
        <f>SUM(E18:E27)</f>
        <v>53232</v>
      </c>
      <c r="F28" s="14"/>
      <c r="G28" s="17">
        <f>SUM(G18:G27)</f>
        <v>59893</v>
      </c>
    </row>
    <row r="29" spans="5:7" ht="12.75">
      <c r="E29" s="14"/>
      <c r="F29" s="14"/>
      <c r="G29" s="14"/>
    </row>
    <row r="30" spans="1:7" ht="12.75">
      <c r="A30" s="1" t="s">
        <v>27</v>
      </c>
      <c r="E30" s="14"/>
      <c r="F30" s="14"/>
      <c r="G30" s="14"/>
    </row>
    <row r="31" spans="1:7" ht="12.75">
      <c r="A31" s="2" t="s">
        <v>28</v>
      </c>
      <c r="E31" s="14">
        <v>6914</v>
      </c>
      <c r="F31" s="14"/>
      <c r="G31" s="14">
        <v>4616</v>
      </c>
    </row>
    <row r="32" spans="1:7" ht="12.75">
      <c r="A32" s="2" t="s">
        <v>29</v>
      </c>
      <c r="E32" s="14">
        <v>941</v>
      </c>
      <c r="F32" s="14"/>
      <c r="G32" s="14">
        <v>2290</v>
      </c>
    </row>
    <row r="33" spans="1:7" ht="12.75">
      <c r="A33" s="2" t="s">
        <v>152</v>
      </c>
      <c r="E33" s="22">
        <v>3300</v>
      </c>
      <c r="F33" s="14"/>
      <c r="G33" s="22">
        <v>4737</v>
      </c>
    </row>
    <row r="34" spans="1:7" ht="12.75">
      <c r="A34" s="2" t="s">
        <v>140</v>
      </c>
      <c r="E34" s="22">
        <v>0</v>
      </c>
      <c r="F34" s="14"/>
      <c r="G34" s="22">
        <v>1440</v>
      </c>
    </row>
    <row r="35" spans="1:7" ht="12.75">
      <c r="A35" s="2" t="s">
        <v>76</v>
      </c>
      <c r="E35" s="22">
        <v>19105</v>
      </c>
      <c r="F35" s="14"/>
      <c r="G35" s="22">
        <v>22968</v>
      </c>
    </row>
    <row r="36" spans="1:8" ht="12.75">
      <c r="A36" s="2" t="s">
        <v>141</v>
      </c>
      <c r="E36" s="22">
        <v>1318</v>
      </c>
      <c r="F36" s="14"/>
      <c r="G36" s="22">
        <v>3350</v>
      </c>
      <c r="H36" s="19">
        <f>E36+E35+E51</f>
        <v>20832</v>
      </c>
    </row>
    <row r="37" spans="1:7" ht="12.75">
      <c r="A37" s="2" t="s">
        <v>30</v>
      </c>
      <c r="E37" s="22">
        <v>131</v>
      </c>
      <c r="F37" s="14"/>
      <c r="G37" s="22">
        <v>275</v>
      </c>
    </row>
    <row r="38" spans="5:7" ht="12.75">
      <c r="E38" s="17">
        <f>SUM(E31:E37)</f>
        <v>31709</v>
      </c>
      <c r="F38" s="14"/>
      <c r="G38" s="17">
        <f>SUM(G31:G37)</f>
        <v>39676</v>
      </c>
    </row>
    <row r="39" spans="5:7" ht="12.75">
      <c r="E39" s="14"/>
      <c r="F39" s="14"/>
      <c r="G39" s="14"/>
    </row>
    <row r="40" spans="1:7" ht="12.75">
      <c r="A40" s="1" t="s">
        <v>36</v>
      </c>
      <c r="E40" s="14">
        <f>E28-E38</f>
        <v>21523</v>
      </c>
      <c r="F40" s="14"/>
      <c r="G40" s="14">
        <f>G28-G38</f>
        <v>20217</v>
      </c>
    </row>
    <row r="41" spans="1:7" ht="13.5" thickBot="1">
      <c r="A41" s="1"/>
      <c r="E41" s="11">
        <f>E40+E13+E14+E15+E12</f>
        <v>40050</v>
      </c>
      <c r="F41" s="14"/>
      <c r="G41" s="11">
        <f>G40+G13+G14+G15+G12</f>
        <v>37256</v>
      </c>
    </row>
    <row r="42" spans="5:7" ht="12.75">
      <c r="E42" s="14"/>
      <c r="F42" s="14"/>
      <c r="G42" s="14"/>
    </row>
    <row r="43" spans="1:7" ht="12.75">
      <c r="A43" s="1" t="s">
        <v>31</v>
      </c>
      <c r="E43" s="14"/>
      <c r="F43" s="14"/>
      <c r="G43" s="14"/>
    </row>
    <row r="44" spans="1:7" ht="12.75">
      <c r="A44" s="2" t="s">
        <v>32</v>
      </c>
      <c r="E44" s="14">
        <v>35250</v>
      </c>
      <c r="F44" s="14"/>
      <c r="G44" s="14">
        <v>33393</v>
      </c>
    </row>
    <row r="45" spans="1:7" ht="12.75">
      <c r="A45" s="2" t="s">
        <v>143</v>
      </c>
      <c r="E45" s="14">
        <v>0</v>
      </c>
      <c r="F45" s="14"/>
      <c r="G45" s="40">
        <v>0</v>
      </c>
    </row>
    <row r="46" spans="1:7" ht="12.75">
      <c r="A46" s="2" t="s">
        <v>142</v>
      </c>
      <c r="E46" s="14">
        <v>-197</v>
      </c>
      <c r="F46" s="14"/>
      <c r="G46" s="14">
        <v>62</v>
      </c>
    </row>
    <row r="47" spans="1:7" ht="12.75">
      <c r="A47" s="2" t="s">
        <v>33</v>
      </c>
      <c r="E47" s="14">
        <v>3019</v>
      </c>
      <c r="F47" s="14"/>
      <c r="G47" s="14">
        <v>1206</v>
      </c>
    </row>
    <row r="48" spans="1:7" ht="12.75">
      <c r="A48" s="2" t="s">
        <v>34</v>
      </c>
      <c r="E48" s="18">
        <f>SUM(E44:E47)</f>
        <v>38072</v>
      </c>
      <c r="F48" s="14"/>
      <c r="G48" s="18">
        <f>SUM(G44:G47)</f>
        <v>34661</v>
      </c>
    </row>
    <row r="49" spans="5:7" ht="12.75">
      <c r="E49" s="14"/>
      <c r="F49" s="14"/>
      <c r="G49" s="14"/>
    </row>
    <row r="50" spans="1:7" ht="12.75">
      <c r="A50" s="1" t="s">
        <v>35</v>
      </c>
      <c r="E50" s="14"/>
      <c r="F50" s="14"/>
      <c r="G50" s="14"/>
    </row>
    <row r="51" spans="1:7" ht="12.75">
      <c r="A51" s="2" t="s">
        <v>144</v>
      </c>
      <c r="E51" s="14">
        <v>409</v>
      </c>
      <c r="F51" s="14"/>
      <c r="G51" s="14">
        <v>1051</v>
      </c>
    </row>
    <row r="52" spans="1:7" ht="12.75">
      <c r="A52" s="2" t="s">
        <v>145</v>
      </c>
      <c r="E52" s="14">
        <v>1569</v>
      </c>
      <c r="F52" s="14"/>
      <c r="G52" s="14">
        <v>1545</v>
      </c>
    </row>
    <row r="53" spans="5:7" ht="13.5" thickBot="1">
      <c r="E53" s="11">
        <f>SUM(E48:E52)</f>
        <v>40050</v>
      </c>
      <c r="F53" s="9"/>
      <c r="G53" s="11">
        <f>SUM(G48:G52)</f>
        <v>37257</v>
      </c>
    </row>
    <row r="54" spans="5:7" ht="12.75">
      <c r="E54" s="9"/>
      <c r="F54" s="9"/>
      <c r="G54" s="9"/>
    </row>
    <row r="55" spans="1:7" ht="13.5" thickBot="1">
      <c r="A55" s="2" t="s">
        <v>149</v>
      </c>
      <c r="E55" s="46">
        <f>E48*1000/70500000</f>
        <v>0.5400283687943263</v>
      </c>
      <c r="F55" s="9"/>
      <c r="G55" s="46">
        <f>G48*1000/66785472</f>
        <v>0.5189901180903536</v>
      </c>
    </row>
    <row r="56" spans="5:7" ht="12.75">
      <c r="E56" s="9"/>
      <c r="F56" s="9"/>
      <c r="G56" s="9"/>
    </row>
    <row r="57" spans="1:7" ht="15.75">
      <c r="A57" s="29" t="str">
        <f>A1</f>
        <v>UMS-NEIKEN GROUP BERHAD (650473-V)</v>
      </c>
      <c r="B57" s="29"/>
      <c r="E57" s="9"/>
      <c r="F57" s="9"/>
      <c r="G57" s="9"/>
    </row>
    <row r="58" spans="5:7" ht="12.75">
      <c r="E58" s="9"/>
      <c r="F58" s="9"/>
      <c r="G58" s="9"/>
    </row>
    <row r="59" spans="5:7" ht="12.75">
      <c r="E59" s="9"/>
      <c r="F59" s="9"/>
      <c r="G59" s="9"/>
    </row>
    <row r="60" spans="1:7" ht="12.75">
      <c r="A60" s="1" t="s">
        <v>21</v>
      </c>
      <c r="E60" s="9"/>
      <c r="F60" s="9"/>
      <c r="G60" s="9"/>
    </row>
    <row r="61" spans="1:7" ht="12.75">
      <c r="A61" s="54" t="s">
        <v>148</v>
      </c>
      <c r="B61" s="54"/>
      <c r="C61" s="54"/>
      <c r="D61" s="54"/>
      <c r="E61" s="54"/>
      <c r="F61" s="54"/>
      <c r="G61" s="54"/>
    </row>
    <row r="62" spans="1:7" ht="26.25" customHeight="1">
      <c r="A62" s="54"/>
      <c r="B62" s="54"/>
      <c r="C62" s="54"/>
      <c r="D62" s="54"/>
      <c r="E62" s="54"/>
      <c r="F62" s="54"/>
      <c r="G62" s="54"/>
    </row>
    <row r="63" spans="1:7" ht="12.75" customHeight="1">
      <c r="A63" s="7"/>
      <c r="B63" s="7"/>
      <c r="C63" s="7"/>
      <c r="D63" s="7"/>
      <c r="E63" s="7"/>
      <c r="F63" s="7"/>
      <c r="G63" s="7"/>
    </row>
    <row r="64" spans="1:7" ht="12.75" customHeight="1">
      <c r="A64" s="54" t="s">
        <v>159</v>
      </c>
      <c r="B64" s="54"/>
      <c r="C64" s="54"/>
      <c r="D64" s="54"/>
      <c r="E64" s="54"/>
      <c r="F64" s="54"/>
      <c r="G64" s="54"/>
    </row>
    <row r="65" spans="1:7" ht="12.75" customHeight="1">
      <c r="A65" s="54"/>
      <c r="B65" s="54"/>
      <c r="C65" s="54"/>
      <c r="D65" s="54"/>
      <c r="E65" s="54"/>
      <c r="F65" s="54"/>
      <c r="G65" s="54"/>
    </row>
    <row r="66" spans="1:7" ht="12.75" customHeight="1">
      <c r="A66" s="54"/>
      <c r="B66" s="54"/>
      <c r="C66" s="54"/>
      <c r="D66" s="54"/>
      <c r="E66" s="54"/>
      <c r="F66" s="54"/>
      <c r="G66" s="54"/>
    </row>
    <row r="67" spans="1:7" ht="12.75" customHeight="1">
      <c r="A67" s="54"/>
      <c r="B67" s="54"/>
      <c r="C67" s="54"/>
      <c r="D67" s="54"/>
      <c r="E67" s="54"/>
      <c r="F67" s="54"/>
      <c r="G67" s="54"/>
    </row>
    <row r="68" spans="1:7" ht="12.75" customHeight="1">
      <c r="A68" s="7"/>
      <c r="B68" s="7"/>
      <c r="C68" s="7"/>
      <c r="D68" s="7"/>
      <c r="E68" s="7"/>
      <c r="F68" s="7"/>
      <c r="G68" s="7"/>
    </row>
  </sheetData>
  <mergeCells count="2">
    <mergeCell ref="A61:G62"/>
    <mergeCell ref="A64:G67"/>
  </mergeCells>
  <printOptions/>
  <pageMargins left="0.75" right="0.75" top="1" bottom="0.74" header="0.5" footer="0.5"/>
  <pageSetup firstPageNumber="2" useFirstPageNumber="1" horizontalDpi="300" verticalDpi="300" orientation="portrait" paperSize="9" scale="94" r:id="rId1"/>
  <headerFooter alignWithMargins="0">
    <oddFooter>&amp;R&amp;"Times New Roman,Regular"- &amp;P -</oddFooter>
  </headerFooter>
  <rowBreaks count="1" manualBreakCount="1">
    <brk id="56" max="6" man="1"/>
  </rowBreaks>
</worksheet>
</file>

<file path=xl/worksheets/sheet3.xml><?xml version="1.0" encoding="utf-8"?>
<worksheet xmlns="http://schemas.openxmlformats.org/spreadsheetml/2006/main" xmlns:r="http://schemas.openxmlformats.org/officeDocument/2006/relationships">
  <dimension ref="A1:N48"/>
  <sheetViews>
    <sheetView view="pageBreakPreview" zoomScaleSheetLayoutView="100" workbookViewId="0" topLeftCell="A22">
      <selection activeCell="B46" sqref="B46"/>
    </sheetView>
  </sheetViews>
  <sheetFormatPr defaultColWidth="9.140625" defaultRowHeight="12.75"/>
  <cols>
    <col min="1" max="1" width="3.8515625" style="2" customWidth="1"/>
    <col min="2" max="2" width="26.7109375" style="2" customWidth="1"/>
    <col min="3" max="3" width="10.00390625" style="2" customWidth="1"/>
    <col min="4" max="4" width="0.9921875" style="2" customWidth="1"/>
    <col min="5" max="5" width="10.7109375" style="2" customWidth="1"/>
    <col min="6" max="6" width="2.28125" style="2" customWidth="1"/>
    <col min="7" max="7" width="10.7109375" style="2" customWidth="1"/>
    <col min="8" max="8" width="2.28125" style="2" customWidth="1"/>
    <col min="9" max="9" width="12.28125" style="2" customWidth="1"/>
    <col min="10" max="10" width="2.28125" style="2" customWidth="1"/>
    <col min="11" max="11" width="11.140625" style="2" customWidth="1"/>
    <col min="12" max="12" width="0.85546875" style="2" customWidth="1"/>
    <col min="13" max="13" width="10.57421875" style="2" customWidth="1"/>
    <col min="14" max="16384" width="9.140625" style="2" customWidth="1"/>
  </cols>
  <sheetData>
    <row r="1" spans="1:5" ht="15.75">
      <c r="A1" s="29" t="str">
        <f>'IS'!A1</f>
        <v>UMS-NEIKEN GROUP BERHAD (650473-V)</v>
      </c>
      <c r="B1" s="29"/>
      <c r="E1" s="1"/>
    </row>
    <row r="3" spans="1:5" ht="12.75">
      <c r="A3" s="1" t="s">
        <v>45</v>
      </c>
      <c r="E3" s="1"/>
    </row>
    <row r="4" spans="1:5" ht="12.75">
      <c r="A4" s="1" t="str">
        <f>'IS'!A4</f>
        <v>For The First Quarter Ended 31 March 2006</v>
      </c>
      <c r="E4" s="1"/>
    </row>
    <row r="5" spans="1:5" ht="12.75">
      <c r="A5" s="2" t="s">
        <v>11</v>
      </c>
      <c r="E5" s="1"/>
    </row>
    <row r="6" ht="12.75">
      <c r="E6" s="1"/>
    </row>
    <row r="7" spans="3:11" ht="12.75">
      <c r="C7" s="55" t="s">
        <v>151</v>
      </c>
      <c r="D7" s="55"/>
      <c r="E7" s="55"/>
      <c r="F7" s="55"/>
      <c r="G7" s="55"/>
      <c r="H7" s="55"/>
      <c r="I7" s="55"/>
      <c r="J7" s="36"/>
      <c r="K7" s="4" t="s">
        <v>40</v>
      </c>
    </row>
    <row r="8" spans="3:11" ht="12.75">
      <c r="C8" s="4" t="s">
        <v>67</v>
      </c>
      <c r="G8" s="4" t="s">
        <v>78</v>
      </c>
      <c r="I8" s="4" t="s">
        <v>109</v>
      </c>
      <c r="J8" s="4"/>
      <c r="K8" s="4" t="s">
        <v>67</v>
      </c>
    </row>
    <row r="9" spans="1:11" ht="12.75">
      <c r="A9" s="1"/>
      <c r="C9" s="4" t="s">
        <v>41</v>
      </c>
      <c r="E9" s="4" t="s">
        <v>81</v>
      </c>
      <c r="G9" s="4" t="s">
        <v>79</v>
      </c>
      <c r="I9" s="4" t="s">
        <v>110</v>
      </c>
      <c r="J9" s="4"/>
      <c r="K9" s="4" t="s">
        <v>38</v>
      </c>
    </row>
    <row r="10" spans="3:13" ht="12.75">
      <c r="C10" s="4" t="s">
        <v>42</v>
      </c>
      <c r="E10" s="4" t="s">
        <v>80</v>
      </c>
      <c r="F10" s="3"/>
      <c r="G10" s="4" t="s">
        <v>80</v>
      </c>
      <c r="H10" s="3"/>
      <c r="I10" s="4" t="s">
        <v>111</v>
      </c>
      <c r="J10" s="4"/>
      <c r="K10" s="4" t="s">
        <v>39</v>
      </c>
      <c r="L10" s="5"/>
      <c r="M10" s="4" t="s">
        <v>37</v>
      </c>
    </row>
    <row r="11" spans="3:13" ht="12.75">
      <c r="C11" s="5" t="s">
        <v>9</v>
      </c>
      <c r="E11" s="5" t="s">
        <v>9</v>
      </c>
      <c r="G11" s="4" t="s">
        <v>9</v>
      </c>
      <c r="I11" s="4" t="s">
        <v>9</v>
      </c>
      <c r="J11" s="5"/>
      <c r="K11" s="5" t="s">
        <v>9</v>
      </c>
      <c r="L11" s="5"/>
      <c r="M11" s="5" t="s">
        <v>9</v>
      </c>
    </row>
    <row r="12" spans="3:13" ht="12.75">
      <c r="C12" s="5"/>
      <c r="E12" s="5"/>
      <c r="I12" s="4"/>
      <c r="J12" s="5"/>
      <c r="K12" s="5"/>
      <c r="L12" s="5"/>
      <c r="M12" s="5"/>
    </row>
    <row r="13" spans="1:13" ht="12.75">
      <c r="A13" s="2" t="s">
        <v>108</v>
      </c>
      <c r="C13" s="34" t="s">
        <v>116</v>
      </c>
      <c r="E13" s="3">
        <v>0</v>
      </c>
      <c r="F13" s="8"/>
      <c r="G13" s="8"/>
      <c r="H13" s="8"/>
      <c r="I13" s="3">
        <v>0</v>
      </c>
      <c r="J13" s="34"/>
      <c r="K13" s="34">
        <v>-10</v>
      </c>
      <c r="M13" s="19">
        <f>SUM(C13:K13)</f>
        <v>-10</v>
      </c>
    </row>
    <row r="14" spans="1:13" ht="12.75">
      <c r="A14" s="1"/>
      <c r="E14" s="8"/>
      <c r="F14" s="8"/>
      <c r="G14" s="8"/>
      <c r="H14" s="8"/>
      <c r="I14" s="40"/>
      <c r="J14" s="14"/>
      <c r="K14" s="14"/>
      <c r="L14" s="14"/>
      <c r="M14" s="15"/>
    </row>
    <row r="15" spans="1:13" ht="12.75">
      <c r="A15" s="2" t="s">
        <v>106</v>
      </c>
      <c r="C15" s="9">
        <v>33393</v>
      </c>
      <c r="E15" s="8">
        <v>0</v>
      </c>
      <c r="F15" s="8"/>
      <c r="G15" s="8"/>
      <c r="H15" s="8"/>
      <c r="I15" s="40">
        <v>0</v>
      </c>
      <c r="J15" s="14"/>
      <c r="K15" s="14">
        <v>0</v>
      </c>
      <c r="L15" s="14"/>
      <c r="M15" s="19">
        <f>SUM(C15:K15)</f>
        <v>33393</v>
      </c>
    </row>
    <row r="16" spans="1:13" ht="12.75">
      <c r="A16" s="1"/>
      <c r="E16" s="8"/>
      <c r="F16" s="8"/>
      <c r="G16" s="8"/>
      <c r="H16" s="8"/>
      <c r="I16" s="40"/>
      <c r="J16" s="14"/>
      <c r="K16" s="14"/>
      <c r="L16" s="14"/>
      <c r="M16" s="15"/>
    </row>
    <row r="17" spans="1:13" ht="12.75">
      <c r="A17" s="2" t="s">
        <v>77</v>
      </c>
      <c r="C17" s="34"/>
      <c r="E17" s="3"/>
      <c r="F17" s="8"/>
      <c r="G17" s="8"/>
      <c r="H17" s="8"/>
      <c r="I17" s="3"/>
      <c r="J17" s="34"/>
      <c r="K17" s="34">
        <v>1733</v>
      </c>
      <c r="L17" s="14"/>
      <c r="M17" s="19">
        <f>SUM(C17:K17)</f>
        <v>1733</v>
      </c>
    </row>
    <row r="18" spans="1:13" ht="12.75">
      <c r="A18" s="1"/>
      <c r="C18" s="8"/>
      <c r="E18" s="8"/>
      <c r="F18" s="8"/>
      <c r="G18" s="8"/>
      <c r="H18" s="8"/>
      <c r="I18" s="40"/>
      <c r="J18" s="14"/>
      <c r="K18" s="14"/>
      <c r="L18" s="14"/>
      <c r="M18" s="15"/>
    </row>
    <row r="19" spans="1:13" ht="12.75">
      <c r="A19" s="2" t="s">
        <v>112</v>
      </c>
      <c r="C19" s="8"/>
      <c r="E19" s="8"/>
      <c r="F19" s="8"/>
      <c r="G19" s="8"/>
      <c r="H19" s="8"/>
      <c r="I19" s="40"/>
      <c r="J19" s="14"/>
      <c r="K19" s="14"/>
      <c r="L19" s="14"/>
      <c r="M19" s="15"/>
    </row>
    <row r="20" spans="1:13" ht="12.75">
      <c r="A20" s="6" t="s">
        <v>114</v>
      </c>
      <c r="C20" s="3">
        <v>0</v>
      </c>
      <c r="E20" s="34">
        <v>0</v>
      </c>
      <c r="G20" s="34">
        <v>62</v>
      </c>
      <c r="I20" s="8">
        <v>0</v>
      </c>
      <c r="J20" s="34"/>
      <c r="K20" s="34">
        <v>0</v>
      </c>
      <c r="L20" s="14"/>
      <c r="M20" s="19">
        <f>SUM(C20:K20)</f>
        <v>62</v>
      </c>
    </row>
    <row r="21" spans="1:13" ht="12.75">
      <c r="A21" s="6" t="s">
        <v>113</v>
      </c>
      <c r="C21" s="3">
        <v>0</v>
      </c>
      <c r="E21" s="34">
        <v>0</v>
      </c>
      <c r="G21" s="34">
        <v>0</v>
      </c>
      <c r="I21" s="9">
        <v>923</v>
      </c>
      <c r="J21" s="34"/>
      <c r="K21" s="34">
        <v>0</v>
      </c>
      <c r="L21" s="14"/>
      <c r="M21" s="19">
        <f>SUM(C21:K21)</f>
        <v>923</v>
      </c>
    </row>
    <row r="22" spans="1:13" ht="12.75">
      <c r="A22" s="1"/>
      <c r="C22" s="8"/>
      <c r="I22" s="14"/>
      <c r="J22" s="14"/>
      <c r="K22" s="14"/>
      <c r="L22" s="14"/>
      <c r="M22" s="15"/>
    </row>
    <row r="23" spans="1:13" ht="12.75">
      <c r="A23" s="2" t="s">
        <v>107</v>
      </c>
      <c r="C23" s="8">
        <v>0</v>
      </c>
      <c r="E23" s="8">
        <v>0</v>
      </c>
      <c r="F23" s="8"/>
      <c r="G23" s="8"/>
      <c r="H23" s="8"/>
      <c r="I23" s="40">
        <v>0</v>
      </c>
      <c r="J23" s="14"/>
      <c r="K23" s="14">
        <v>-1440</v>
      </c>
      <c r="L23" s="14"/>
      <c r="M23" s="19">
        <f>SUM(C23:K23)</f>
        <v>-1440</v>
      </c>
    </row>
    <row r="24" spans="1:13" ht="12.75">
      <c r="A24" s="1"/>
      <c r="I24" s="14"/>
      <c r="J24" s="14"/>
      <c r="K24" s="14"/>
      <c r="L24" s="14"/>
      <c r="M24" s="15"/>
    </row>
    <row r="25" spans="1:13" ht="13.5" thickBot="1">
      <c r="A25" s="2" t="s">
        <v>95</v>
      </c>
      <c r="C25" s="11">
        <f>SUM(C13:C23)</f>
        <v>33393</v>
      </c>
      <c r="D25" s="11"/>
      <c r="E25" s="11">
        <f>SUM(E13:E23)</f>
        <v>0</v>
      </c>
      <c r="F25" s="11"/>
      <c r="G25" s="11">
        <f>SUM(G13:G23)</f>
        <v>62</v>
      </c>
      <c r="H25" s="11"/>
      <c r="I25" s="11">
        <f>SUM(I13:I23)</f>
        <v>923</v>
      </c>
      <c r="J25" s="11"/>
      <c r="K25" s="11">
        <f>SUM(K13:K23)</f>
        <v>283</v>
      </c>
      <c r="L25" s="11"/>
      <c r="M25" s="11">
        <f>SUM(M13:M23)</f>
        <v>34661</v>
      </c>
    </row>
    <row r="26" spans="1:13" ht="12.75">
      <c r="A26" s="1"/>
      <c r="I26" s="14"/>
      <c r="J26" s="14"/>
      <c r="K26" s="14"/>
      <c r="L26" s="14"/>
      <c r="M26" s="15"/>
    </row>
    <row r="27" spans="1:13" ht="12.75">
      <c r="A27" s="35" t="s">
        <v>82</v>
      </c>
      <c r="I27" s="14"/>
      <c r="J27" s="14"/>
      <c r="K27" s="14"/>
      <c r="L27" s="14"/>
      <c r="M27" s="15"/>
    </row>
    <row r="28" spans="1:13" ht="12.75">
      <c r="A28" s="1"/>
      <c r="I28" s="14"/>
      <c r="J28" s="14"/>
      <c r="K28" s="14"/>
      <c r="L28" s="14"/>
      <c r="M28" s="15"/>
    </row>
    <row r="29" spans="1:13" ht="12.75">
      <c r="A29" s="2" t="s">
        <v>117</v>
      </c>
      <c r="C29" s="19">
        <f>C25</f>
        <v>33393</v>
      </c>
      <c r="D29" s="19">
        <f>D25</f>
        <v>0</v>
      </c>
      <c r="E29" s="19">
        <f>E25</f>
        <v>0</v>
      </c>
      <c r="G29" s="19">
        <f>G25</f>
        <v>62</v>
      </c>
      <c r="I29" s="19">
        <f>I25</f>
        <v>923</v>
      </c>
      <c r="J29" s="14"/>
      <c r="K29" s="19">
        <f>K25</f>
        <v>283</v>
      </c>
      <c r="L29" s="14"/>
      <c r="M29" s="19">
        <f>M25</f>
        <v>34661</v>
      </c>
    </row>
    <row r="30" spans="1:13" ht="12.75">
      <c r="A30" s="2" t="s">
        <v>115</v>
      </c>
      <c r="C30" s="50"/>
      <c r="D30" s="50"/>
      <c r="E30" s="50"/>
      <c r="F30" s="50"/>
      <c r="G30" s="50"/>
      <c r="H30" s="50"/>
      <c r="I30" s="10">
        <v>-923</v>
      </c>
      <c r="J30" s="10"/>
      <c r="K30" s="10">
        <f>923</f>
        <v>923</v>
      </c>
      <c r="L30" s="10"/>
      <c r="M30" s="51">
        <f>M26</f>
        <v>0</v>
      </c>
    </row>
    <row r="31" spans="1:14" ht="12.75">
      <c r="A31" s="2" t="s">
        <v>118</v>
      </c>
      <c r="C31" s="19">
        <f>SUM(C29:C30)</f>
        <v>33393</v>
      </c>
      <c r="E31" s="19">
        <f>SUM(E29:E30)</f>
        <v>0</v>
      </c>
      <c r="G31" s="19">
        <f>SUM(G29:G30)</f>
        <v>62</v>
      </c>
      <c r="I31" s="19">
        <f>SUM(I29:I30)</f>
        <v>0</v>
      </c>
      <c r="J31" s="14"/>
      <c r="K31" s="19">
        <f>SUM(K29:K30)</f>
        <v>1206</v>
      </c>
      <c r="L31" s="14"/>
      <c r="M31" s="19">
        <f>SUM(M29:M30)</f>
        <v>34661</v>
      </c>
      <c r="N31" s="19"/>
    </row>
    <row r="32" spans="1:13" ht="12.75">
      <c r="A32" s="1"/>
      <c r="I32" s="14"/>
      <c r="J32" s="14"/>
      <c r="K32" s="14"/>
      <c r="L32" s="14"/>
      <c r="M32" s="15"/>
    </row>
    <row r="33" spans="1:13" ht="12.75">
      <c r="A33" s="2" t="s">
        <v>83</v>
      </c>
      <c r="C33" s="34">
        <f>371+1486</f>
        <v>1857</v>
      </c>
      <c r="D33" s="9"/>
      <c r="E33" s="34"/>
      <c r="F33" s="9"/>
      <c r="G33" s="9"/>
      <c r="H33" s="9"/>
      <c r="I33" s="34"/>
      <c r="J33" s="34"/>
      <c r="K33" s="34"/>
      <c r="L33" s="14"/>
      <c r="M33" s="19">
        <f>SUM(C33:K33)</f>
        <v>1857</v>
      </c>
    </row>
    <row r="34" spans="3:13" ht="12.75">
      <c r="C34" s="9"/>
      <c r="D34" s="9"/>
      <c r="E34" s="9"/>
      <c r="F34" s="9"/>
      <c r="G34" s="9"/>
      <c r="H34" s="9"/>
      <c r="I34" s="14"/>
      <c r="J34" s="14"/>
      <c r="K34" s="14"/>
      <c r="L34" s="14"/>
      <c r="M34" s="15"/>
    </row>
    <row r="35" spans="1:13" ht="12.75">
      <c r="A35" s="2" t="s">
        <v>96</v>
      </c>
      <c r="C35" s="9"/>
      <c r="D35" s="9"/>
      <c r="E35" s="9"/>
      <c r="F35" s="9"/>
      <c r="G35" s="9"/>
      <c r="H35" s="9"/>
      <c r="I35" s="14"/>
      <c r="J35" s="14"/>
      <c r="K35" s="14"/>
      <c r="L35" s="14"/>
      <c r="M35" s="19">
        <f>SUM(C35:K35)</f>
        <v>0</v>
      </c>
    </row>
    <row r="36" spans="1:13" ht="12.75">
      <c r="A36" s="2" t="s">
        <v>97</v>
      </c>
      <c r="C36" s="34"/>
      <c r="D36" s="34"/>
      <c r="E36" s="34"/>
      <c r="F36" s="9"/>
      <c r="G36" s="9"/>
      <c r="H36" s="9"/>
      <c r="I36" s="14"/>
      <c r="J36" s="14"/>
      <c r="K36" s="34"/>
      <c r="L36" s="14"/>
      <c r="M36" s="19"/>
    </row>
    <row r="37" spans="1:13" ht="12.75">
      <c r="A37" s="6" t="s">
        <v>114</v>
      </c>
      <c r="C37" s="34"/>
      <c r="D37" s="34"/>
      <c r="E37" s="34"/>
      <c r="F37" s="9"/>
      <c r="G37" s="9">
        <v>-259</v>
      </c>
      <c r="H37" s="9"/>
      <c r="I37" s="14"/>
      <c r="J37" s="14"/>
      <c r="K37" s="34"/>
      <c r="L37" s="14"/>
      <c r="M37" s="19">
        <f>SUM(C37:K37)</f>
        <v>-259</v>
      </c>
    </row>
    <row r="38" spans="3:13" ht="12.75">
      <c r="C38" s="9"/>
      <c r="D38" s="9"/>
      <c r="E38" s="9"/>
      <c r="F38" s="9"/>
      <c r="G38" s="9"/>
      <c r="H38" s="9"/>
      <c r="I38" s="14"/>
      <c r="J38" s="14"/>
      <c r="K38" s="14"/>
      <c r="L38" s="14"/>
      <c r="M38" s="15"/>
    </row>
    <row r="39" spans="1:13" ht="12.75">
      <c r="A39" s="2" t="s">
        <v>84</v>
      </c>
      <c r="C39" s="34">
        <v>0</v>
      </c>
      <c r="D39" s="9" t="s">
        <v>67</v>
      </c>
      <c r="E39" s="47">
        <v>0</v>
      </c>
      <c r="F39" s="30"/>
      <c r="H39" s="30"/>
      <c r="I39" s="47">
        <v>0</v>
      </c>
      <c r="J39" s="47"/>
      <c r="K39" s="30">
        <v>1813</v>
      </c>
      <c r="L39" s="14"/>
      <c r="M39" s="19">
        <f>SUM(C39:K39)</f>
        <v>1813</v>
      </c>
    </row>
    <row r="40" spans="3:13" ht="12.75">
      <c r="C40" s="9"/>
      <c r="D40" s="9"/>
      <c r="E40" s="9"/>
      <c r="F40" s="9"/>
      <c r="G40" s="9"/>
      <c r="H40" s="9"/>
      <c r="I40" s="14"/>
      <c r="J40" s="14"/>
      <c r="K40" s="14"/>
      <c r="L40" s="14"/>
      <c r="M40" s="14"/>
    </row>
    <row r="41" spans="1:13" ht="13.5" thickBot="1">
      <c r="A41" s="2" t="s">
        <v>85</v>
      </c>
      <c r="C41" s="11">
        <f>SUM(C31:C40)</f>
        <v>35250</v>
      </c>
      <c r="D41" s="11"/>
      <c r="E41" s="11">
        <f>SUM(E31:E40)</f>
        <v>0</v>
      </c>
      <c r="F41" s="11">
        <f>SUM(F29:F39)</f>
        <v>0</v>
      </c>
      <c r="G41" s="11">
        <f>SUM(G31:G40)</f>
        <v>-197</v>
      </c>
      <c r="H41" s="11"/>
      <c r="I41" s="11">
        <f>SUM(I31:I40)</f>
        <v>0</v>
      </c>
      <c r="J41" s="11">
        <f>SUM(J29:J39)</f>
        <v>0</v>
      </c>
      <c r="K41" s="11">
        <f>SUM(K31:K40)</f>
        <v>3019</v>
      </c>
      <c r="L41" s="11"/>
      <c r="M41" s="11">
        <f>SUM(M31:M40)</f>
        <v>38072</v>
      </c>
    </row>
    <row r="42" spans="9:13" ht="12.75">
      <c r="I42" s="9"/>
      <c r="J42" s="9"/>
      <c r="K42" s="9"/>
      <c r="L42" s="9"/>
      <c r="M42" s="9"/>
    </row>
    <row r="43" spans="2:13" ht="12.75">
      <c r="B43" s="7"/>
      <c r="I43" s="9"/>
      <c r="J43" s="9"/>
      <c r="K43" s="9"/>
      <c r="L43" s="9"/>
      <c r="M43" s="9"/>
    </row>
    <row r="44" spans="1:13" ht="12.75">
      <c r="A44" s="1" t="s">
        <v>21</v>
      </c>
      <c r="B44" s="7"/>
      <c r="I44" s="9"/>
      <c r="J44" s="9"/>
      <c r="K44" s="9"/>
      <c r="L44" s="9"/>
      <c r="M44" s="9"/>
    </row>
    <row r="45" spans="1:13" ht="12.75" customHeight="1">
      <c r="A45" s="7" t="s">
        <v>116</v>
      </c>
      <c r="B45" s="7" t="s">
        <v>160</v>
      </c>
      <c r="C45" s="7"/>
      <c r="D45" s="7"/>
      <c r="E45" s="7"/>
      <c r="F45" s="7"/>
      <c r="G45" s="7"/>
      <c r="H45" s="7"/>
      <c r="I45" s="7"/>
      <c r="J45" s="7"/>
      <c r="K45" s="7"/>
      <c r="L45" s="7"/>
      <c r="M45" s="7"/>
    </row>
    <row r="46" spans="1:13" ht="12.75">
      <c r="A46" s="7"/>
      <c r="B46" s="7"/>
      <c r="C46" s="7"/>
      <c r="D46" s="7"/>
      <c r="E46" s="7"/>
      <c r="F46" s="7"/>
      <c r="G46" s="7"/>
      <c r="H46" s="7"/>
      <c r="I46" s="7"/>
      <c r="J46" s="7"/>
      <c r="K46" s="7"/>
      <c r="L46" s="7"/>
      <c r="M46" s="7"/>
    </row>
    <row r="47" spans="1:13" ht="12.75">
      <c r="A47" s="7"/>
      <c r="C47" s="7"/>
      <c r="D47" s="7"/>
      <c r="E47" s="7"/>
      <c r="F47" s="7"/>
      <c r="G47" s="7"/>
      <c r="H47" s="7"/>
      <c r="I47" s="7"/>
      <c r="J47" s="7"/>
      <c r="K47" s="7"/>
      <c r="L47" s="7"/>
      <c r="M47" s="7"/>
    </row>
    <row r="48" spans="1:13" ht="12.75">
      <c r="A48" s="7"/>
      <c r="C48" s="7"/>
      <c r="D48" s="7"/>
      <c r="E48" s="7"/>
      <c r="F48" s="7"/>
      <c r="G48" s="7"/>
      <c r="H48" s="7"/>
      <c r="I48" s="7"/>
      <c r="J48" s="7"/>
      <c r="K48" s="7"/>
      <c r="L48" s="7"/>
      <c r="M48" s="7"/>
    </row>
  </sheetData>
  <mergeCells count="1">
    <mergeCell ref="C7:I7"/>
  </mergeCells>
  <printOptions/>
  <pageMargins left="0.75" right="0.75" top="1" bottom="0.62" header="0.5" footer="0.5"/>
  <pageSetup firstPageNumber="4" useFirstPageNumber="1" horizontalDpi="300" verticalDpi="300" orientation="portrait" paperSize="9" scale="75" r:id="rId1"/>
  <headerFooter alignWithMargins="0">
    <oddFooter>&amp;R&amp;"Times New Roman,Regular"- &amp;P -</oddFooter>
  </headerFooter>
</worksheet>
</file>

<file path=xl/worksheets/sheet4.xml><?xml version="1.0" encoding="utf-8"?>
<worksheet xmlns="http://schemas.openxmlformats.org/spreadsheetml/2006/main" xmlns:r="http://schemas.openxmlformats.org/officeDocument/2006/relationships">
  <dimension ref="A1:I69"/>
  <sheetViews>
    <sheetView tabSelected="1" view="pageBreakPreview" zoomScaleSheetLayoutView="100" workbookViewId="0" topLeftCell="A37">
      <selection activeCell="F21" sqref="F21"/>
    </sheetView>
  </sheetViews>
  <sheetFormatPr defaultColWidth="9.140625" defaultRowHeight="12.75"/>
  <cols>
    <col min="1" max="2" width="3.8515625" style="2" customWidth="1"/>
    <col min="3" max="3" width="42.28125" style="2" customWidth="1"/>
    <col min="4" max="4" width="6.00390625" style="2" customWidth="1"/>
    <col min="5" max="5" width="3.8515625" style="2" customWidth="1"/>
    <col min="6" max="6" width="13.140625" style="2" customWidth="1"/>
    <col min="7" max="7" width="5.00390625" style="2" customWidth="1"/>
    <col min="8" max="8" width="13.7109375" style="2" customWidth="1"/>
    <col min="9" max="16384" width="9.140625" style="2" customWidth="1"/>
  </cols>
  <sheetData>
    <row r="1" spans="1:4" ht="15.75">
      <c r="A1" s="29" t="str">
        <f>'IS'!A1</f>
        <v>UMS-NEIKEN GROUP BERHAD (650473-V)</v>
      </c>
      <c r="B1" s="29"/>
      <c r="C1" s="29"/>
      <c r="D1" s="1"/>
    </row>
    <row r="3" spans="1:4" ht="12.75">
      <c r="A3" s="1" t="s">
        <v>46</v>
      </c>
      <c r="B3" s="1"/>
      <c r="D3" s="1"/>
    </row>
    <row r="4" spans="1:4" ht="12.75">
      <c r="A4" s="1" t="str">
        <f>'IS'!A4</f>
        <v>For The First Quarter Ended 31 March 2006</v>
      </c>
      <c r="B4" s="1"/>
      <c r="D4" s="1"/>
    </row>
    <row r="5" spans="1:4" ht="12.75">
      <c r="A5" s="2" t="s">
        <v>11</v>
      </c>
      <c r="D5" s="1"/>
    </row>
    <row r="6" spans="4:8" ht="12.75">
      <c r="D6" s="1"/>
      <c r="F6" s="4" t="s">
        <v>2</v>
      </c>
      <c r="H6" s="4" t="s">
        <v>5</v>
      </c>
    </row>
    <row r="7" spans="1:8" ht="12.75">
      <c r="A7" s="1"/>
      <c r="B7" s="1"/>
      <c r="D7" s="1"/>
      <c r="F7" s="4" t="s">
        <v>3</v>
      </c>
      <c r="H7" s="4" t="s">
        <v>3</v>
      </c>
    </row>
    <row r="8" spans="1:8" ht="12.75">
      <c r="A8" s="1"/>
      <c r="B8" s="1"/>
      <c r="D8" s="1"/>
      <c r="F8" s="4" t="s">
        <v>4</v>
      </c>
      <c r="H8" s="4" t="s">
        <v>89</v>
      </c>
    </row>
    <row r="9" spans="1:6" ht="12.75">
      <c r="A9" s="1"/>
      <c r="B9" s="1"/>
      <c r="D9" s="1"/>
      <c r="F9" s="4"/>
    </row>
    <row r="10" spans="5:8" ht="12.75">
      <c r="E10" s="3"/>
      <c r="F10" s="5" t="s">
        <v>63</v>
      </c>
      <c r="G10" s="5"/>
      <c r="H10" s="5" t="s">
        <v>64</v>
      </c>
    </row>
    <row r="11" spans="4:8" ht="12.75">
      <c r="D11" s="1" t="s">
        <v>19</v>
      </c>
      <c r="F11" s="5" t="s">
        <v>9</v>
      </c>
      <c r="G11" s="5"/>
      <c r="H11" s="5" t="s">
        <v>9</v>
      </c>
    </row>
    <row r="12" spans="4:8" ht="12.75">
      <c r="D12" s="1"/>
      <c r="F12" s="5"/>
      <c r="G12" s="5"/>
      <c r="H12" s="5"/>
    </row>
    <row r="13" spans="1:8" ht="12.75">
      <c r="A13" s="20" t="s">
        <v>155</v>
      </c>
      <c r="B13" s="20"/>
      <c r="C13" s="12"/>
      <c r="D13" s="12"/>
      <c r="E13" s="12"/>
      <c r="F13" s="14"/>
      <c r="G13" s="14"/>
      <c r="H13" s="15"/>
    </row>
    <row r="14" spans="1:8" ht="12.75">
      <c r="A14" s="12" t="s">
        <v>16</v>
      </c>
      <c r="B14" s="12"/>
      <c r="C14" s="12"/>
      <c r="D14" s="12"/>
      <c r="E14" s="12"/>
      <c r="F14" s="14">
        <v>2414</v>
      </c>
      <c r="G14" s="14"/>
      <c r="H14" s="15" t="s">
        <v>69</v>
      </c>
    </row>
    <row r="15" spans="1:8" ht="12.75">
      <c r="A15" s="12" t="s">
        <v>47</v>
      </c>
      <c r="B15" s="12"/>
      <c r="C15" s="12"/>
      <c r="D15" s="12"/>
      <c r="E15" s="12"/>
      <c r="F15" s="22"/>
      <c r="G15" s="22"/>
      <c r="H15" s="22"/>
    </row>
    <row r="16" spans="1:8" ht="12.75">
      <c r="A16" s="12"/>
      <c r="B16" s="12"/>
      <c r="C16" s="12" t="s">
        <v>119</v>
      </c>
      <c r="D16" s="12"/>
      <c r="E16" s="12"/>
      <c r="F16" s="22">
        <v>-3</v>
      </c>
      <c r="G16" s="22"/>
      <c r="H16" s="15" t="s">
        <v>69</v>
      </c>
    </row>
    <row r="17" spans="1:8" ht="12.75">
      <c r="A17" s="12"/>
      <c r="B17" s="12"/>
      <c r="C17" s="12" t="s">
        <v>120</v>
      </c>
      <c r="D17" s="12"/>
      <c r="E17" s="12"/>
      <c r="F17" s="22">
        <v>54</v>
      </c>
      <c r="G17" s="22"/>
      <c r="H17" s="15" t="s">
        <v>69</v>
      </c>
    </row>
    <row r="18" spans="1:8" ht="12.75">
      <c r="A18" s="12"/>
      <c r="B18" s="12"/>
      <c r="C18" s="12" t="s">
        <v>48</v>
      </c>
      <c r="D18" s="12"/>
      <c r="E18" s="12"/>
      <c r="F18" s="22">
        <v>416</v>
      </c>
      <c r="G18" s="22"/>
      <c r="H18" s="15" t="s">
        <v>69</v>
      </c>
    </row>
    <row r="19" spans="1:8" ht="12.75">
      <c r="A19" s="12"/>
      <c r="B19" s="12"/>
      <c r="C19" s="12" t="s">
        <v>121</v>
      </c>
      <c r="D19" s="12"/>
      <c r="E19" s="12"/>
      <c r="F19" s="22">
        <v>-5</v>
      </c>
      <c r="G19" s="22"/>
      <c r="H19" s="15" t="s">
        <v>69</v>
      </c>
    </row>
    <row r="20" spans="1:8" ht="12.75">
      <c r="A20" s="12"/>
      <c r="B20" s="12"/>
      <c r="C20" s="12" t="s">
        <v>49</v>
      </c>
      <c r="D20" s="12"/>
      <c r="E20" s="12"/>
      <c r="F20" s="22">
        <v>344</v>
      </c>
      <c r="G20" s="22"/>
      <c r="H20" s="15" t="s">
        <v>69</v>
      </c>
    </row>
    <row r="21" spans="1:8" ht="12.75">
      <c r="A21" s="20"/>
      <c r="B21" s="20"/>
      <c r="C21" s="2" t="s">
        <v>56</v>
      </c>
      <c r="D21" s="12"/>
      <c r="E21" s="12"/>
      <c r="F21" s="24">
        <v>-36</v>
      </c>
      <c r="G21" s="22"/>
      <c r="H21" s="37" t="s">
        <v>69</v>
      </c>
    </row>
    <row r="22" spans="1:8" ht="12.75">
      <c r="A22" s="12" t="s">
        <v>50</v>
      </c>
      <c r="B22" s="12"/>
      <c r="C22" s="12"/>
      <c r="D22" s="12"/>
      <c r="E22" s="12"/>
      <c r="F22" s="22">
        <f>SUM(F14:F21)</f>
        <v>3184</v>
      </c>
      <c r="G22" s="22"/>
      <c r="H22" s="15" t="s">
        <v>69</v>
      </c>
    </row>
    <row r="23" spans="1:8" ht="12.75">
      <c r="A23" s="12"/>
      <c r="B23" s="12"/>
      <c r="C23" s="12" t="s">
        <v>74</v>
      </c>
      <c r="D23" s="12"/>
      <c r="E23" s="12"/>
      <c r="F23" s="22">
        <v>524</v>
      </c>
      <c r="G23" s="22"/>
      <c r="H23" s="15" t="s">
        <v>69</v>
      </c>
    </row>
    <row r="24" spans="1:8" ht="12.75">
      <c r="A24" s="12"/>
      <c r="B24" s="12"/>
      <c r="C24" s="12" t="s">
        <v>51</v>
      </c>
      <c r="D24" s="12"/>
      <c r="E24" s="12"/>
      <c r="F24" s="22">
        <v>-3905</v>
      </c>
      <c r="G24" s="22"/>
      <c r="H24" s="15" t="s">
        <v>69</v>
      </c>
    </row>
    <row r="25" spans="1:8" ht="12.75">
      <c r="A25" s="12"/>
      <c r="B25" s="12"/>
      <c r="C25" s="12" t="s">
        <v>52</v>
      </c>
      <c r="D25" s="12"/>
      <c r="E25" s="13"/>
      <c r="F25" s="25">
        <v>949</v>
      </c>
      <c r="G25" s="26"/>
      <c r="H25" s="37" t="s">
        <v>69</v>
      </c>
    </row>
    <row r="26" spans="1:8" ht="12.75">
      <c r="A26" s="12" t="s">
        <v>99</v>
      </c>
      <c r="B26" s="12"/>
      <c r="C26" s="12"/>
      <c r="D26" s="12"/>
      <c r="E26" s="12"/>
      <c r="F26" s="22">
        <f>SUM(F22:F25)</f>
        <v>752</v>
      </c>
      <c r="G26" s="22"/>
      <c r="H26" s="15" t="s">
        <v>69</v>
      </c>
    </row>
    <row r="27" spans="3:8" ht="12.75">
      <c r="C27" s="12" t="s">
        <v>54</v>
      </c>
      <c r="D27" s="12"/>
      <c r="E27" s="12"/>
      <c r="F27" s="22">
        <f>-F20</f>
        <v>-344</v>
      </c>
      <c r="G27" s="22"/>
      <c r="H27" s="15" t="s">
        <v>69</v>
      </c>
    </row>
    <row r="28" spans="3:8" ht="12.75">
      <c r="C28" s="12" t="s">
        <v>53</v>
      </c>
      <c r="D28" s="12"/>
      <c r="E28" s="12"/>
      <c r="F28" s="22">
        <v>-766</v>
      </c>
      <c r="G28" s="22"/>
      <c r="H28" s="15" t="s">
        <v>69</v>
      </c>
    </row>
    <row r="29" spans="1:8" ht="12.75">
      <c r="A29" s="12" t="s">
        <v>153</v>
      </c>
      <c r="B29" s="12"/>
      <c r="C29" s="12"/>
      <c r="D29" s="12"/>
      <c r="E29" s="12"/>
      <c r="F29" s="27">
        <f>SUM(F26:F28)</f>
        <v>-358</v>
      </c>
      <c r="G29" s="22"/>
      <c r="H29" s="38" t="s">
        <v>69</v>
      </c>
    </row>
    <row r="30" spans="1:8" ht="12.75">
      <c r="A30" s="20"/>
      <c r="B30" s="20"/>
      <c r="C30" s="12"/>
      <c r="D30" s="12"/>
      <c r="E30" s="12"/>
      <c r="F30" s="22"/>
      <c r="G30" s="22"/>
      <c r="H30" s="22"/>
    </row>
    <row r="31" spans="1:8" ht="12.75">
      <c r="A31" s="20" t="s">
        <v>55</v>
      </c>
      <c r="B31" s="20"/>
      <c r="C31" s="12"/>
      <c r="D31" s="12"/>
      <c r="E31" s="12"/>
      <c r="F31" s="22"/>
      <c r="G31" s="22"/>
      <c r="H31" s="22"/>
    </row>
    <row r="32" spans="1:8" ht="12.75">
      <c r="A32" s="20"/>
      <c r="B32" s="20"/>
      <c r="C32" s="12" t="s">
        <v>126</v>
      </c>
      <c r="D32" s="12"/>
      <c r="E32" s="12"/>
      <c r="F32" s="22">
        <v>227</v>
      </c>
      <c r="G32" s="22"/>
      <c r="H32" s="15" t="s">
        <v>69</v>
      </c>
    </row>
    <row r="33" spans="1:8" ht="12.75">
      <c r="A33" s="20"/>
      <c r="B33" s="20"/>
      <c r="C33" s="12" t="s">
        <v>122</v>
      </c>
      <c r="D33" s="12"/>
      <c r="E33" s="12"/>
      <c r="F33" s="22">
        <v>-95</v>
      </c>
      <c r="G33" s="22"/>
      <c r="H33" s="15" t="s">
        <v>69</v>
      </c>
    </row>
    <row r="34" spans="3:8" ht="12.75">
      <c r="C34" s="12" t="s">
        <v>58</v>
      </c>
      <c r="D34" s="12"/>
      <c r="E34" s="12"/>
      <c r="F34" s="22">
        <f>-F21</f>
        <v>36</v>
      </c>
      <c r="G34" s="22"/>
      <c r="H34" s="15" t="s">
        <v>69</v>
      </c>
    </row>
    <row r="35" spans="3:8" ht="12.75">
      <c r="C35" s="12" t="s">
        <v>57</v>
      </c>
      <c r="D35" s="12"/>
      <c r="E35" s="12"/>
      <c r="F35" s="23">
        <v>-1879</v>
      </c>
      <c r="G35" s="22"/>
      <c r="H35" s="15" t="s">
        <v>69</v>
      </c>
    </row>
    <row r="36" spans="3:8" ht="12.75">
      <c r="C36" s="12" t="s">
        <v>86</v>
      </c>
      <c r="D36" s="12"/>
      <c r="E36" s="12"/>
      <c r="F36" s="22">
        <v>21</v>
      </c>
      <c r="G36" s="22"/>
      <c r="H36" s="15" t="s">
        <v>69</v>
      </c>
    </row>
    <row r="37" spans="3:8" ht="12.75">
      <c r="C37" s="12" t="s">
        <v>123</v>
      </c>
      <c r="D37" s="12"/>
      <c r="E37" s="12"/>
      <c r="F37" s="22">
        <v>1816</v>
      </c>
      <c r="G37" s="22"/>
      <c r="H37" s="15" t="s">
        <v>69</v>
      </c>
    </row>
    <row r="38" spans="3:8" ht="12.75">
      <c r="C38" s="12" t="s">
        <v>124</v>
      </c>
      <c r="D38" s="12"/>
      <c r="E38" s="12"/>
      <c r="F38" s="22">
        <v>2301</v>
      </c>
      <c r="G38" s="22"/>
      <c r="H38" s="15" t="s">
        <v>69</v>
      </c>
    </row>
    <row r="39" spans="3:8" ht="12.75">
      <c r="C39" s="12" t="s">
        <v>125</v>
      </c>
      <c r="D39" s="12"/>
      <c r="E39" s="12"/>
      <c r="F39" s="22">
        <v>-240</v>
      </c>
      <c r="G39" s="22"/>
      <c r="H39" s="15" t="s">
        <v>69</v>
      </c>
    </row>
    <row r="40" spans="1:8" ht="12.75">
      <c r="A40" s="12" t="s">
        <v>154</v>
      </c>
      <c r="B40" s="12"/>
      <c r="C40" s="12"/>
      <c r="D40" s="12"/>
      <c r="E40" s="12"/>
      <c r="F40" s="27">
        <f>SUM(F32:F39)</f>
        <v>2187</v>
      </c>
      <c r="G40" s="22"/>
      <c r="H40" s="38" t="s">
        <v>69</v>
      </c>
    </row>
    <row r="41" spans="1:8" ht="12.75">
      <c r="A41" s="12"/>
      <c r="B41" s="12"/>
      <c r="C41" s="12"/>
      <c r="D41" s="12"/>
      <c r="E41" s="12"/>
      <c r="F41" s="22"/>
      <c r="G41" s="22"/>
      <c r="H41" s="22"/>
    </row>
    <row r="42" spans="1:8" ht="12.75">
      <c r="A42" s="20" t="s">
        <v>156</v>
      </c>
      <c r="B42" s="20"/>
      <c r="C42" s="12"/>
      <c r="D42" s="12"/>
      <c r="E42" s="12"/>
      <c r="F42" s="22"/>
      <c r="G42" s="22"/>
      <c r="H42" s="22"/>
    </row>
    <row r="43" spans="1:8" ht="12.75">
      <c r="A43" s="20"/>
      <c r="B43" s="20"/>
      <c r="C43" s="12" t="s">
        <v>127</v>
      </c>
      <c r="D43" s="12"/>
      <c r="E43" s="12"/>
      <c r="F43" s="22">
        <v>-1440</v>
      </c>
      <c r="G43" s="22"/>
      <c r="H43" s="15" t="s">
        <v>69</v>
      </c>
    </row>
    <row r="44" spans="1:8" ht="12.75">
      <c r="A44" s="20"/>
      <c r="B44" s="20"/>
      <c r="C44" s="12" t="s">
        <v>128</v>
      </c>
      <c r="D44" s="12"/>
      <c r="E44" s="12"/>
      <c r="F44" s="22">
        <v>-862</v>
      </c>
      <c r="G44" s="22"/>
      <c r="H44" s="15" t="s">
        <v>69</v>
      </c>
    </row>
    <row r="45" spans="1:8" ht="12.75">
      <c r="A45" s="20"/>
      <c r="B45" s="20"/>
      <c r="C45" s="12" t="s">
        <v>87</v>
      </c>
      <c r="D45" s="12"/>
      <c r="E45" s="12"/>
      <c r="F45" s="22">
        <v>0</v>
      </c>
      <c r="G45" s="22"/>
      <c r="H45" s="15" t="s">
        <v>69</v>
      </c>
    </row>
    <row r="46" spans="1:8" ht="12.75">
      <c r="A46" s="20"/>
      <c r="B46" s="20"/>
      <c r="C46" s="12" t="s">
        <v>129</v>
      </c>
      <c r="D46" s="12"/>
      <c r="E46" s="12"/>
      <c r="F46" s="22">
        <v>-3606</v>
      </c>
      <c r="G46" s="22"/>
      <c r="H46" s="15" t="s">
        <v>69</v>
      </c>
    </row>
    <row r="47" spans="1:8" ht="12.75">
      <c r="A47" s="20"/>
      <c r="B47" s="20"/>
      <c r="C47" s="12" t="s">
        <v>130</v>
      </c>
      <c r="D47" s="12"/>
      <c r="E47" s="12"/>
      <c r="F47" s="22">
        <v>-36</v>
      </c>
      <c r="G47" s="22"/>
      <c r="H47" s="15" t="s">
        <v>69</v>
      </c>
    </row>
    <row r="48" spans="3:8" ht="12.75">
      <c r="C48" s="12" t="s">
        <v>88</v>
      </c>
      <c r="D48" s="12"/>
      <c r="E48" s="12"/>
      <c r="F48" s="24">
        <v>1857</v>
      </c>
      <c r="G48" s="22"/>
      <c r="H48" s="37" t="s">
        <v>69</v>
      </c>
    </row>
    <row r="49" spans="1:8" ht="12.75">
      <c r="A49" s="12" t="s">
        <v>158</v>
      </c>
      <c r="B49" s="12"/>
      <c r="D49" s="12"/>
      <c r="E49" s="12"/>
      <c r="F49" s="27">
        <f>SUM(F43:F48)</f>
        <v>-4087</v>
      </c>
      <c r="G49" s="22"/>
      <c r="H49" s="48" t="s">
        <v>69</v>
      </c>
    </row>
    <row r="50" spans="1:8" ht="12.75">
      <c r="A50" s="12"/>
      <c r="B50" s="12"/>
      <c r="C50" s="12"/>
      <c r="D50" s="12"/>
      <c r="E50" s="12"/>
      <c r="F50" s="22"/>
      <c r="G50" s="22"/>
      <c r="H50" s="22"/>
    </row>
    <row r="51" spans="1:8" ht="12.75">
      <c r="A51" s="20" t="s">
        <v>157</v>
      </c>
      <c r="B51" s="20"/>
      <c r="C51" s="12"/>
      <c r="D51" s="12"/>
      <c r="E51" s="12"/>
      <c r="F51" s="22">
        <f>F49+F40+F29</f>
        <v>-2258</v>
      </c>
      <c r="G51" s="22"/>
      <c r="H51" s="15" t="s">
        <v>69</v>
      </c>
    </row>
    <row r="52" spans="1:8" ht="12.75" customHeight="1">
      <c r="A52" s="12"/>
      <c r="B52" s="12"/>
      <c r="C52" s="12"/>
      <c r="D52" s="12"/>
      <c r="E52" s="12"/>
      <c r="F52" s="22"/>
      <c r="G52" s="22"/>
      <c r="H52" s="22"/>
    </row>
    <row r="53" spans="1:8" ht="12.75" customHeight="1">
      <c r="A53" s="20" t="s">
        <v>98</v>
      </c>
      <c r="B53" s="20"/>
      <c r="C53" s="12"/>
      <c r="D53" s="12"/>
      <c r="E53" s="12"/>
      <c r="F53" s="22">
        <v>-265</v>
      </c>
      <c r="G53" s="22"/>
      <c r="H53" s="15" t="s">
        <v>69</v>
      </c>
    </row>
    <row r="54" spans="1:8" ht="12.75" customHeight="1">
      <c r="A54" s="12" t="s">
        <v>67</v>
      </c>
      <c r="B54" s="12"/>
      <c r="C54" s="12"/>
      <c r="D54" s="12"/>
      <c r="E54" s="12"/>
      <c r="F54" s="22"/>
      <c r="G54" s="22"/>
      <c r="H54" s="22"/>
    </row>
    <row r="55" spans="1:8" ht="12.75">
      <c r="A55" s="20" t="s">
        <v>59</v>
      </c>
      <c r="B55" s="20"/>
      <c r="C55" s="12"/>
      <c r="D55" s="12"/>
      <c r="E55" s="12"/>
      <c r="F55" s="22"/>
      <c r="G55" s="22"/>
      <c r="H55" s="22"/>
    </row>
    <row r="56" spans="3:8" ht="12.75">
      <c r="C56" s="20" t="s">
        <v>60</v>
      </c>
      <c r="D56" s="12"/>
      <c r="E56" s="12"/>
      <c r="F56" s="23">
        <v>3099</v>
      </c>
      <c r="G56" s="22"/>
      <c r="H56" s="15" t="s">
        <v>69</v>
      </c>
    </row>
    <row r="57" spans="1:8" ht="12.75" customHeight="1">
      <c r="A57" s="12"/>
      <c r="B57" s="12"/>
      <c r="C57" s="12"/>
      <c r="D57" s="12"/>
      <c r="E57" s="12"/>
      <c r="F57" s="24"/>
      <c r="G57" s="22"/>
      <c r="H57" s="24"/>
    </row>
    <row r="58" spans="1:8" ht="12.75">
      <c r="A58" s="20" t="s">
        <v>61</v>
      </c>
      <c r="B58" s="20"/>
      <c r="C58" s="12"/>
      <c r="D58" s="12"/>
      <c r="E58" s="12"/>
      <c r="F58" s="22"/>
      <c r="G58" s="22"/>
      <c r="H58" s="22"/>
    </row>
    <row r="59" spans="3:8" ht="13.5" thickBot="1">
      <c r="C59" s="20" t="s">
        <v>60</v>
      </c>
      <c r="D59" s="12" t="s">
        <v>131</v>
      </c>
      <c r="E59" s="12"/>
      <c r="F59" s="28">
        <f>SUM(F51:F57)</f>
        <v>576</v>
      </c>
      <c r="G59" s="22"/>
      <c r="H59" s="39" t="s">
        <v>69</v>
      </c>
    </row>
    <row r="60" spans="4:8" ht="12.75">
      <c r="D60" s="12"/>
      <c r="E60" s="12"/>
      <c r="F60" s="14"/>
      <c r="G60" s="14"/>
      <c r="H60" s="15"/>
    </row>
    <row r="61" spans="1:8" ht="15.75">
      <c r="A61" s="29" t="str">
        <f>A1</f>
        <v>UMS-NEIKEN GROUP BERHAD (650473-V)</v>
      </c>
      <c r="B61" s="29"/>
      <c r="C61" s="29"/>
      <c r="D61" s="12"/>
      <c r="E61" s="12"/>
      <c r="F61" s="14"/>
      <c r="G61" s="14"/>
      <c r="H61" s="15"/>
    </row>
    <row r="62" spans="1:8" ht="12.75">
      <c r="A62" s="12"/>
      <c r="B62" s="12"/>
      <c r="C62" s="12"/>
      <c r="D62" s="12"/>
      <c r="E62" s="12"/>
      <c r="F62" s="14"/>
      <c r="G62" s="14"/>
      <c r="H62" s="15"/>
    </row>
    <row r="63" spans="1:8" ht="12.75">
      <c r="A63" s="12"/>
      <c r="B63" s="12"/>
      <c r="C63" s="12"/>
      <c r="D63" s="12"/>
      <c r="E63" s="12"/>
      <c r="F63" s="14"/>
      <c r="G63" s="14"/>
      <c r="H63" s="15"/>
    </row>
    <row r="64" spans="1:8" ht="12.75">
      <c r="A64" s="1" t="s">
        <v>21</v>
      </c>
      <c r="B64" s="1"/>
      <c r="F64" s="9"/>
      <c r="G64" s="9"/>
      <c r="H64" s="9"/>
    </row>
    <row r="65" spans="1:8" ht="12.75">
      <c r="A65" s="54" t="s">
        <v>147</v>
      </c>
      <c r="B65" s="54"/>
      <c r="C65" s="54"/>
      <c r="D65" s="54"/>
      <c r="E65" s="54"/>
      <c r="F65" s="54"/>
      <c r="G65" s="54"/>
      <c r="H65" s="54"/>
    </row>
    <row r="66" spans="1:8" ht="26.25" customHeight="1">
      <c r="A66" s="54"/>
      <c r="B66" s="54"/>
      <c r="C66" s="54"/>
      <c r="D66" s="54"/>
      <c r="E66" s="54"/>
      <c r="F66" s="54"/>
      <c r="G66" s="54"/>
      <c r="H66" s="54"/>
    </row>
    <row r="68" spans="1:9" ht="54" customHeight="1">
      <c r="A68" s="7" t="s">
        <v>104</v>
      </c>
      <c r="B68" s="7"/>
      <c r="C68" s="54" t="s">
        <v>103</v>
      </c>
      <c r="D68" s="54"/>
      <c r="E68" s="54"/>
      <c r="F68" s="54"/>
      <c r="G68" s="54"/>
      <c r="H68" s="54"/>
      <c r="I68" s="7"/>
    </row>
    <row r="69" spans="1:9" ht="12.75">
      <c r="A69" s="54"/>
      <c r="B69" s="54"/>
      <c r="C69" s="54"/>
      <c r="D69" s="54"/>
      <c r="E69" s="54"/>
      <c r="F69" s="54"/>
      <c r="G69" s="54"/>
      <c r="H69" s="54"/>
      <c r="I69" s="7"/>
    </row>
  </sheetData>
  <mergeCells count="3">
    <mergeCell ref="A65:H66"/>
    <mergeCell ref="A69:H69"/>
    <mergeCell ref="C68:H68"/>
  </mergeCells>
  <printOptions/>
  <pageMargins left="0.75" right="0.75" top="1" bottom="0.6" header="0.5" footer="0.5"/>
  <pageSetup firstPageNumber="5" useFirstPageNumber="1" horizontalDpi="300" verticalDpi="300" orientation="portrait" paperSize="9" scale="91" r:id="rId1"/>
  <headerFooter alignWithMargins="0">
    <oddFooter>&amp;R&amp;"Times New Roman,Regular"- &amp;P -</oddFooter>
  </headerFooter>
  <rowBreaks count="1" manualBreakCount="1">
    <brk id="6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Teh Su Ching</cp:lastModifiedBy>
  <cp:lastPrinted>2006-04-26T06:37:08Z</cp:lastPrinted>
  <dcterms:created xsi:type="dcterms:W3CDTF">2005-11-02T07:17:39Z</dcterms:created>
  <dcterms:modified xsi:type="dcterms:W3CDTF">2006-04-27T08:13:18Z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1257952233</vt:i4>
  </property>
  <property fmtid="{D5CDD505-2E9C-101B-9397-08002B2CF9AE}" pid="3" name="_EmailSubject">
    <vt:lpwstr>UMS annoucement</vt:lpwstr>
  </property>
  <property fmtid="{D5CDD505-2E9C-101B-9397-08002B2CF9AE}" pid="4" name="_AuthorEmail">
    <vt:lpwstr>huisein@horwathkl.com</vt:lpwstr>
  </property>
  <property fmtid="{D5CDD505-2E9C-101B-9397-08002B2CF9AE}" pid="5" name="_AuthorEmailDisplayName">
    <vt:lpwstr>Hui Sein</vt:lpwstr>
  </property>
  <property fmtid="{D5CDD505-2E9C-101B-9397-08002B2CF9AE}" pid="6" name="_PreviousAdHocReviewCycleID">
    <vt:i4>-1161371044</vt:i4>
  </property>
  <property fmtid="{D5CDD505-2E9C-101B-9397-08002B2CF9AE}" pid="7" name="_ReviewingToolsShownOnce">
    <vt:lpwstr/>
  </property>
</Properties>
</file>